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15" windowWidth="11340" windowHeight="6795" tabRatio="797" activeTab="10"/>
  </bookViews>
  <sheets>
    <sheet name="poč ž" sheetId="1" r:id="rId1"/>
    <sheet name="rozm" sheetId="2" r:id="rId2"/>
    <sheet name="9.roč" sheetId="3" r:id="rId3"/>
    <sheet name="prosp" sheetId="4" r:id="rId4"/>
    <sheet name="odbI" sheetId="5" r:id="rId5"/>
    <sheet name="odbII" sheetId="6" r:id="rId6"/>
    <sheet name="súť" sheetId="7" r:id="rId7"/>
    <sheet name="rozpis súťaží kraj" sheetId="8" r:id="rId8"/>
    <sheet name="rozpis súťaží SR" sheetId="9" r:id="rId9"/>
    <sheet name="rozpis súťaží medzinár" sheetId="10" r:id="rId10"/>
    <sheet name="UP" sheetId="11" r:id="rId11"/>
  </sheets>
  <definedNames/>
  <calcPr fullCalcOnLoad="1"/>
</workbook>
</file>

<file path=xl/sharedStrings.xml><?xml version="1.0" encoding="utf-8"?>
<sst xmlns="http://schemas.openxmlformats.org/spreadsheetml/2006/main" count="961" uniqueCount="487">
  <si>
    <t>Škola:</t>
  </si>
  <si>
    <t>Ročník:</t>
  </si>
  <si>
    <t>1.</t>
  </si>
  <si>
    <t>2.</t>
  </si>
  <si>
    <t>3.</t>
  </si>
  <si>
    <t>4.</t>
  </si>
  <si>
    <t>1.-4.</t>
  </si>
  <si>
    <t>5.</t>
  </si>
  <si>
    <t>6.</t>
  </si>
  <si>
    <t>7.</t>
  </si>
  <si>
    <t>8.</t>
  </si>
  <si>
    <t>9.</t>
  </si>
  <si>
    <t>5.-9.</t>
  </si>
  <si>
    <t>1.-9.</t>
  </si>
  <si>
    <t>ŠKD</t>
  </si>
  <si>
    <t>A</t>
  </si>
  <si>
    <t>B</t>
  </si>
  <si>
    <t>C</t>
  </si>
  <si>
    <t>D</t>
  </si>
  <si>
    <t>E</t>
  </si>
  <si>
    <t>F</t>
  </si>
  <si>
    <t>Sp.</t>
  </si>
  <si>
    <t>V Považskej Bystrici dňa:</t>
  </si>
  <si>
    <t>riaditeľ školy</t>
  </si>
  <si>
    <t>%</t>
  </si>
  <si>
    <t>Spolu</t>
  </si>
  <si>
    <t>P.č.</t>
  </si>
  <si>
    <t>Škola</t>
  </si>
  <si>
    <t>Stred</t>
  </si>
  <si>
    <t>SNP</t>
  </si>
  <si>
    <t>Rozkvet</t>
  </si>
  <si>
    <t>S P O L U</t>
  </si>
  <si>
    <t xml:space="preserve">                       Rajec</t>
  </si>
  <si>
    <t xml:space="preserve">                       Bytča</t>
  </si>
  <si>
    <t xml:space="preserve">                      športové gym. ZA</t>
  </si>
  <si>
    <t>Obchodná akadémia PB</t>
  </si>
  <si>
    <t>Stred. zdrav. škola PB</t>
  </si>
  <si>
    <t xml:space="preserve">                                  Trnava</t>
  </si>
  <si>
    <t>Stred.priemysel.škola PB</t>
  </si>
  <si>
    <t>Stred.priemysel.škola DnV</t>
  </si>
  <si>
    <t>SPŠ elektr. DnV</t>
  </si>
  <si>
    <t>SPŠ stavebná ZA</t>
  </si>
  <si>
    <t>SPOLU</t>
  </si>
  <si>
    <t xml:space="preserve">P r o s p e c h </t>
  </si>
  <si>
    <t>Správanie</t>
  </si>
  <si>
    <t>Dochádzka</t>
  </si>
  <si>
    <t>z toho</t>
  </si>
  <si>
    <t>Roč.</t>
  </si>
  <si>
    <t>Počet žiakov</t>
  </si>
  <si>
    <t>prospeli</t>
  </si>
  <si>
    <t>nepro- speli</t>
  </si>
  <si>
    <t>Sj</t>
  </si>
  <si>
    <t>CJ</t>
  </si>
  <si>
    <t>M</t>
  </si>
  <si>
    <t>neklas.</t>
  </si>
  <si>
    <t>2. st.</t>
  </si>
  <si>
    <t>3. st.</t>
  </si>
  <si>
    <t>4. st.</t>
  </si>
  <si>
    <t>ospr.</t>
  </si>
  <si>
    <t>priem.</t>
  </si>
  <si>
    <t>neosp.</t>
  </si>
  <si>
    <t>V Pov. Bystrici dňa:</t>
  </si>
  <si>
    <t>Počet tried</t>
  </si>
  <si>
    <t>o k r e s</t>
  </si>
  <si>
    <t>o b l a s ť</t>
  </si>
  <si>
    <t>k r a j</t>
  </si>
  <si>
    <t>S l o v e n s k o</t>
  </si>
  <si>
    <t>medzinárodné</t>
  </si>
  <si>
    <t>Základné školy</t>
  </si>
  <si>
    <t>1.miesto</t>
  </si>
  <si>
    <t>1.m.</t>
  </si>
  <si>
    <t>2.m.</t>
  </si>
  <si>
    <t>3.m.</t>
  </si>
  <si>
    <t>iné</t>
  </si>
  <si>
    <t>Ulica</t>
  </si>
  <si>
    <t>jedn.</t>
  </si>
  <si>
    <t>druž.</t>
  </si>
  <si>
    <t>Nemocničná 987/2</t>
  </si>
  <si>
    <t>Školská 235/10</t>
  </si>
  <si>
    <t>Stred 44/1</t>
  </si>
  <si>
    <t>Slov. partizánov 1133/53</t>
  </si>
  <si>
    <t>SNP 1484/143</t>
  </si>
  <si>
    <t>Slovanská 1415</t>
  </si>
  <si>
    <t>Považská Teplá 181</t>
  </si>
  <si>
    <t>Rozkvet 2047/95</t>
  </si>
  <si>
    <t>Milochov 224</t>
  </si>
  <si>
    <t>Považské Podhradie 169</t>
  </si>
  <si>
    <t>Z U Š</t>
  </si>
  <si>
    <t>HO, M.R.Štefánika 160/2</t>
  </si>
  <si>
    <t>VO, Jesenského 246/10</t>
  </si>
  <si>
    <t>CVČ Lánska 2575/92</t>
  </si>
  <si>
    <t>Spolu umiestnení</t>
  </si>
  <si>
    <t>V Považskej Bystrici dňa</t>
  </si>
  <si>
    <t>Pov. Teplá</t>
  </si>
  <si>
    <t>Počet žiakov                                                   v triede</t>
  </si>
  <si>
    <t xml:space="preserve">Počet tried: </t>
  </si>
  <si>
    <t>I.</t>
  </si>
  <si>
    <t>II.</t>
  </si>
  <si>
    <t>III.</t>
  </si>
  <si>
    <t>IV.</t>
  </si>
  <si>
    <t>V.</t>
  </si>
  <si>
    <t>VI.</t>
  </si>
  <si>
    <r>
      <t xml:space="preserve">Vyjadrenie školského úradu:         </t>
    </r>
    <r>
      <rPr>
        <b/>
        <i/>
        <sz val="11"/>
        <rFont val="Arial CE"/>
        <family val="0"/>
      </rPr>
      <t>VYHOVUJE / NEVYHOVUJE:</t>
    </r>
  </si>
  <si>
    <r>
      <t xml:space="preserve">Počet odd. </t>
    </r>
    <r>
      <rPr>
        <sz val="14"/>
        <rFont val="Wingdings"/>
        <family val="0"/>
      </rPr>
      <t>ð</t>
    </r>
  </si>
  <si>
    <t>Plánovaný počet žiakov, tried, oddelení ŠKD</t>
  </si>
  <si>
    <t xml:space="preserve">                       ZA Hlinská</t>
  </si>
  <si>
    <t xml:space="preserve">                                  Trenčín</t>
  </si>
  <si>
    <t xml:space="preserve">                                  ZA</t>
  </si>
  <si>
    <t xml:space="preserve">Nemocničná </t>
  </si>
  <si>
    <t xml:space="preserve">Školská </t>
  </si>
  <si>
    <t>Slov. part.</t>
  </si>
  <si>
    <t xml:space="preserve">Slovanská </t>
  </si>
  <si>
    <t xml:space="preserve">                      bilingválne Sučany</t>
  </si>
  <si>
    <t xml:space="preserve">                      bilingválne Čadca</t>
  </si>
  <si>
    <t>Hotelová akadémia Piešťany</t>
  </si>
  <si>
    <t xml:space="preserve">                                              Čadca</t>
  </si>
  <si>
    <t xml:space="preserve">                       PB - osemročné</t>
  </si>
  <si>
    <t>Gymnázium   PB</t>
  </si>
  <si>
    <t xml:space="preserve">                      bilingválne T.Ružičku ZA</t>
  </si>
  <si>
    <t xml:space="preserve">                                  Ružomberok</t>
  </si>
  <si>
    <t>Združ. stred. škola odev. PU (dvojročná)</t>
  </si>
  <si>
    <t>Združ.str.odb.škola PU (štvorročná)</t>
  </si>
  <si>
    <t>Združ. stred. škola poľ. Pruské (trojročná)</t>
  </si>
  <si>
    <t>Združ. stred. škola poľ. Pruské (štvorročná)</t>
  </si>
  <si>
    <t>Združ. stred. škola hotel.sl. a obch. PU (trojročná)</t>
  </si>
  <si>
    <t>Združ. stred. škola hotel.sl. a obch. PU (štvorročná)</t>
  </si>
  <si>
    <t>Združ. stred. škola hotel.sl. a obch. TN (štvorročná)</t>
  </si>
  <si>
    <t>SOU stroj. Dubnica n/V  (štvorročné)</t>
  </si>
  <si>
    <t>OU internátne Ladce (trojročné)</t>
  </si>
  <si>
    <t>Združ. stred. škola odievania a služieb ZA (trojročná)</t>
  </si>
  <si>
    <t>Združ. stred. škola odievania a služieb ZA (štvorročná)</t>
  </si>
  <si>
    <t xml:space="preserve">                      TN</t>
  </si>
  <si>
    <t>SOU let. opr. TN (štvorročná)</t>
  </si>
  <si>
    <t>Spojená katolícka škola Nemšová (štvorročná)</t>
  </si>
  <si>
    <t>Spojená škola Partizánske (štvorročná)</t>
  </si>
  <si>
    <t>Súkr. hotel. škola Stará Turá</t>
  </si>
  <si>
    <t xml:space="preserve">                      TN - osemročné športové</t>
  </si>
  <si>
    <t>Stredná odborná škola poľnohosp. ZA</t>
  </si>
  <si>
    <t xml:space="preserve">                                                         Nitra</t>
  </si>
  <si>
    <t>SOU sv. J. Robotníka ZA (trojročná)</t>
  </si>
  <si>
    <t>SOU žel. TN (štvorročná)</t>
  </si>
  <si>
    <t>SPŠ stavebná TN</t>
  </si>
  <si>
    <t>ZSŠ služieb a obchodu Dun. Streda (štvorročná)</t>
  </si>
  <si>
    <t>Združ. stred. škola sklár. L.R. (štvorročná)</t>
  </si>
  <si>
    <t>DOŠ ZA</t>
  </si>
  <si>
    <t xml:space="preserve">                      Čadca</t>
  </si>
  <si>
    <t xml:space="preserve">                                          TN</t>
  </si>
  <si>
    <t xml:space="preserve">                                          ZA</t>
  </si>
  <si>
    <t>SOU stav. ZA  (štvorročná)</t>
  </si>
  <si>
    <t>SPŠ elektr. BA</t>
  </si>
  <si>
    <t>Združ.stred.škola Nové Mesto n/V (štvorročná)</t>
  </si>
  <si>
    <t>Združ. stred. škola sklár. L.R. (trojročná)</t>
  </si>
  <si>
    <t>SOU stav. ZA  (trojročná)</t>
  </si>
  <si>
    <t>SPŠ stavebná Poprad</t>
  </si>
  <si>
    <t xml:space="preserve">                      evanielické lýceum BA</t>
  </si>
  <si>
    <t>SOU lesnícke Tvrdošín (trojročná)</t>
  </si>
  <si>
    <t xml:space="preserve">                      Senec</t>
  </si>
  <si>
    <t>SOU SD Jednota Námestovo (trojročná)</t>
  </si>
  <si>
    <t>Združ. stred. škola hotel.sl. a obch. ZA (trojročná)</t>
  </si>
  <si>
    <t xml:space="preserve"> sv. Augustína</t>
  </si>
  <si>
    <t xml:space="preserve">                     sv. Uršuly BA</t>
  </si>
  <si>
    <t xml:space="preserve">                                              TN</t>
  </si>
  <si>
    <t>SOU pre tel.postih. ZA (trojročná)</t>
  </si>
  <si>
    <t>ŠZŠI</t>
  </si>
  <si>
    <t xml:space="preserve">OA      ZA </t>
  </si>
  <si>
    <t>SOŠ                                  Nemšová</t>
  </si>
  <si>
    <t>Gymnázium    PU</t>
  </si>
  <si>
    <t>PSaS                                     Tur.Tepl.</t>
  </si>
  <si>
    <t>Príloha č. 3</t>
  </si>
  <si>
    <t xml:space="preserve">                      Šaštín</t>
  </si>
  <si>
    <t>Stred. zdravot. škola ZA</t>
  </si>
  <si>
    <t>Stred. zdravot. škola TN</t>
  </si>
  <si>
    <t>Stred.umelecká škola TN</t>
  </si>
  <si>
    <t>(rozdelenie na učebné a študijné odbory)</t>
  </si>
  <si>
    <t>SOŠ -SOU stroj. PB (dvojročné)</t>
  </si>
  <si>
    <t>SOŠ- SOU stroj. PB (trojročné)</t>
  </si>
  <si>
    <t>SOŠ- SOU stroj. PB (štvorročné)</t>
  </si>
  <si>
    <t>SOŠ- SOU stav. PB (trojročné)</t>
  </si>
  <si>
    <t>SOŠ- SOU stav. PB (štvorročné)</t>
  </si>
  <si>
    <t xml:space="preserve">SOŠ- stav. priemyslovka PB </t>
  </si>
  <si>
    <t>Názvy škôl opravte podľa nových predpisov, nezabudnite uviesť, či ide o trojročný alebo 4-ročný odbor.</t>
  </si>
  <si>
    <t>Školy, ktoré nie sú uvedené v zozname napíšte na koniec.</t>
  </si>
  <si>
    <t>V prílohe uveďte názov krajského, celoštátneho alebo medzinárodného kola súťaže, mesto (štát), mená žiakov a pedagógov a umiestnenie (kraj len 1.miesto, celoštátne - 1.,2.,3. miesto, medzinárodné všetky). Do prehľadu zaraďte aj súťaže z predchádzajúceho šk.roka, ktoré neboli v minuloročnom prehľade.</t>
  </si>
  <si>
    <t>Prvé miesto v krajských kolách súťaží</t>
  </si>
  <si>
    <t>Žiak / družstvo</t>
  </si>
  <si>
    <t>Pripravoval</t>
  </si>
  <si>
    <t>Prvé, druhé a tretie miesta v celoslovenských kolách súťaží</t>
  </si>
  <si>
    <t>Miesto</t>
  </si>
  <si>
    <t>Umiestnenie v medzinárodných súťažiach</t>
  </si>
  <si>
    <t>Súťaž (názov, mesto, štát)</t>
  </si>
  <si>
    <t>Súťaž (názov, mesto)</t>
  </si>
  <si>
    <t>Základná škola, Slovanská 1415/7, 017 07 Považská Bystrica</t>
  </si>
  <si>
    <t>minižiaci - hádzaná</t>
  </si>
  <si>
    <t>festival v minihádzanej - P.Bystrica</t>
  </si>
  <si>
    <t>Mgr. Vladimír Šebeň</t>
  </si>
  <si>
    <t>medz. turnaj žiakov - Bojnice</t>
  </si>
  <si>
    <t>ml. žiaci - hádzaná</t>
  </si>
  <si>
    <t>Memoriál F. Blaška - P.Bystrica</t>
  </si>
  <si>
    <t>st. žiaci - hádzaná</t>
  </si>
  <si>
    <t>Mgr. Martin Múdry</t>
  </si>
  <si>
    <t>Interball - Tatabánya - Maďarsko</t>
  </si>
  <si>
    <t>st. žiačky - volejbal</t>
  </si>
  <si>
    <t>medz. turnaj žiačok - P. Bystrica</t>
  </si>
  <si>
    <t>Mgr. Roman Rosík</t>
  </si>
  <si>
    <t>CoPoS Cup - P.Bystrica</t>
  </si>
  <si>
    <t>ml. žiačky - volejbal</t>
  </si>
  <si>
    <t>p. Ľubomíra Gregorová</t>
  </si>
  <si>
    <t>Karviná Cup</t>
  </si>
  <si>
    <t>Dobiáš Cup - Rožnov p.R.</t>
  </si>
  <si>
    <t>Česko-Slovenská liga</t>
  </si>
  <si>
    <t>medz. turnaj žiakov - Karviná</t>
  </si>
  <si>
    <t>medz. turnaj žiačok - Žilina</t>
  </si>
  <si>
    <t>medz. turnaj žiakov - P.Bystrica</t>
  </si>
  <si>
    <t>medz. turnaj žiakov - Kopřivnice</t>
  </si>
  <si>
    <t>mladší žiaci - hádzaná</t>
  </si>
  <si>
    <t>žiaci ZŠ - hádzaná</t>
  </si>
  <si>
    <t>starší žiaci - hádzaná</t>
  </si>
  <si>
    <t>mladšie žiačky - volejbal</t>
  </si>
  <si>
    <t>Krajské kolo v hádzanej ZŠ - P. Bystrica</t>
  </si>
  <si>
    <t>Krajská súťaž v hádzanej - P. Bystrica</t>
  </si>
  <si>
    <t>Semifinále súťaže ššs - P. Bystrica</t>
  </si>
  <si>
    <t>ml. žiaci ZŠ - hádzaná</t>
  </si>
  <si>
    <t>žiačky ZŠ - midimax</t>
  </si>
  <si>
    <t>Krajské kolo vovolejbale ZŠ - P. Bystrica</t>
  </si>
  <si>
    <t>ml. žiačky ZŠ - minimax</t>
  </si>
  <si>
    <t>Mgr. Miroslava Múdra</t>
  </si>
  <si>
    <t>Majstrovstvá SR st. žiakov - Prešov</t>
  </si>
  <si>
    <t>staršie žiačky - volejbal</t>
  </si>
  <si>
    <t>Majstrovstvá SR žiakov ZŠ - N.Zámky</t>
  </si>
  <si>
    <t>Majstrovstvá SR ml. žiakov -P.Bystrica</t>
  </si>
  <si>
    <t>medz. turnaj žiakov - Topoľčany</t>
  </si>
  <si>
    <t>Prague handball Cup</t>
  </si>
  <si>
    <t>Mgr. Anna Lipová</t>
  </si>
  <si>
    <t>PREHĽAD o prospechu, správaní a dochádzke žiakov za šk. rok 2011/12</t>
  </si>
  <si>
    <t>Bc. Ľubomíra Gregorová</t>
  </si>
  <si>
    <t>žiačky ZŠ - volejbal</t>
  </si>
  <si>
    <t>Krajské k. vo volejbale ZŠ - N. Mesto n.V.</t>
  </si>
  <si>
    <t>SOŠ služieb a obchodu PU (trojročná)</t>
  </si>
  <si>
    <t>SOŠ služieb a obchodu PU (štvorročná)</t>
  </si>
  <si>
    <t>SOŠ T. Vansovej PU (štvorročná)</t>
  </si>
  <si>
    <t>SOŠ Nováky (štvorročná)</t>
  </si>
  <si>
    <t>Súkromná škola úžitkového výtv. Kremnica (štvorročná)</t>
  </si>
  <si>
    <t>Spojená škola ZA (štvorročná)</t>
  </si>
  <si>
    <t>Prehľad o rozmiestnení žiakov 9. ročníkov  - šk.rok 2011/12</t>
  </si>
  <si>
    <t>PaKA Modra</t>
  </si>
  <si>
    <t>Holiday Cup - Zlín</t>
  </si>
  <si>
    <t>RNDr. Erika Kardošová</t>
  </si>
  <si>
    <t>medz. turnaj žiakov - Zubří</t>
  </si>
  <si>
    <t>p. Dušan Porubský</t>
  </si>
  <si>
    <t>Medzinárodný turnaj 4 miest</t>
  </si>
  <si>
    <t>medz. turnaj žiakov - Tatabánya</t>
  </si>
  <si>
    <t>Ing. Ladislav Kovačin</t>
  </si>
  <si>
    <t>medz. turnaj žiakov - Nové Zámky</t>
  </si>
  <si>
    <t>medz. turnaj žiakov - Viedeň</t>
  </si>
  <si>
    <t>medz. turnaj žiakov - Ostrava</t>
  </si>
  <si>
    <t>10.</t>
  </si>
  <si>
    <t>medz. turnaj žiačok - Púchov</t>
  </si>
  <si>
    <t>medz. turnaj žiačok - Přerov</t>
  </si>
  <si>
    <t>Celoslov. finále súť. ššs - P.Bystrica</t>
  </si>
  <si>
    <t>Majstrov. SR v midimaxvoley - Trenčín</t>
  </si>
  <si>
    <t>Majstrov. SR v minimaxvoley - Trenčín</t>
  </si>
  <si>
    <t>Majstrov. SR žiačok ZŠ - S.N.Ves</t>
  </si>
  <si>
    <t>Mária Kozáková</t>
  </si>
  <si>
    <t>Celoslovenské kolo olympiády v AJ</t>
  </si>
  <si>
    <t>Ing. Katarína Ďuricová</t>
  </si>
  <si>
    <t>Krajské kolo v olympiády v AJ</t>
  </si>
  <si>
    <t>Počty ocenených jednotlivcov a družstiev zo škôl a ŠZ v súťažiach v šk. roku 2011/12</t>
  </si>
  <si>
    <t>Záklaná škola, Slovanská 1415/7, 017 07 Považská Bystrica</t>
  </si>
  <si>
    <t>Prehľad o odbornosti vyučovania na I. stupni ZŠ</t>
  </si>
  <si>
    <t>v školskom roku 2011/2012         k 15.9.2011</t>
  </si>
  <si>
    <t>Predmet</t>
  </si>
  <si>
    <t>Počet hodín</t>
  </si>
  <si>
    <t>Z toho</t>
  </si>
  <si>
    <t>odborne</t>
  </si>
  <si>
    <t>neodborne</t>
  </si>
  <si>
    <t>Slovenský jazyk a literatúra</t>
  </si>
  <si>
    <t>Prvouka</t>
  </si>
  <si>
    <t>Vlastiveda</t>
  </si>
  <si>
    <t>Matematika</t>
  </si>
  <si>
    <t>Prírodoveda</t>
  </si>
  <si>
    <t>Pracovné vyučovanie</t>
  </si>
  <si>
    <t>Výtvarná výchova</t>
  </si>
  <si>
    <t>Hudobná výchova</t>
  </si>
  <si>
    <t>Telesná výchova</t>
  </si>
  <si>
    <t>Cudzí jazyk</t>
  </si>
  <si>
    <t>Etická výchova</t>
  </si>
  <si>
    <t>Náboženská výchova</t>
  </si>
  <si>
    <t>Informatická výchova</t>
  </si>
  <si>
    <t>Prehľad o odbornosti vyučovania na II. stupni ZŠ</t>
  </si>
  <si>
    <t>Anglický jazyk</t>
  </si>
  <si>
    <t>Nemecký jazyk</t>
  </si>
  <si>
    <t>Francúzsky jazyk</t>
  </si>
  <si>
    <t>Ruský jazyk</t>
  </si>
  <si>
    <t>Dejepis</t>
  </si>
  <si>
    <t>Občianska výchova</t>
  </si>
  <si>
    <t>Zemepis</t>
  </si>
  <si>
    <t>Prírodopis</t>
  </si>
  <si>
    <t>Fyzika</t>
  </si>
  <si>
    <t>Chémia</t>
  </si>
  <si>
    <t>Technická výchova</t>
  </si>
  <si>
    <t>Technické práce</t>
  </si>
  <si>
    <t>Pestovateľské práce</t>
  </si>
  <si>
    <t>Rodinná príprava</t>
  </si>
  <si>
    <t>Informatika</t>
  </si>
  <si>
    <t>Cvičenia zo slovenského jazyka</t>
  </si>
  <si>
    <t>Cvičenia z matematiky</t>
  </si>
  <si>
    <t>Výchova umením</t>
  </si>
  <si>
    <t>Športová príprava</t>
  </si>
  <si>
    <t>Základná škola, Slovanská 1415/7, Považská Bystrica                                                                                                    Rozmiestnenie  žiakov 9. ročníka na stredné školy 2011/2012</t>
  </si>
  <si>
    <t>P.č. škola</t>
  </si>
  <si>
    <t>P.č. trieda</t>
  </si>
  <si>
    <t>Priezvisko</t>
  </si>
  <si>
    <t>Meno</t>
  </si>
  <si>
    <t>Rodné číslo</t>
  </si>
  <si>
    <t>Trieda</t>
  </si>
  <si>
    <t>Stredná škola</t>
  </si>
  <si>
    <t>Odbor</t>
  </si>
  <si>
    <t>Dĺžka štúdia</t>
  </si>
  <si>
    <t>Bialoň</t>
  </si>
  <si>
    <t>Lukáš</t>
  </si>
  <si>
    <t>9607265118</t>
  </si>
  <si>
    <t>IX.A</t>
  </si>
  <si>
    <t>SPŠ stavebná Žilina</t>
  </si>
  <si>
    <t>staviteľstvo</t>
  </si>
  <si>
    <t>4.ročné</t>
  </si>
  <si>
    <t>Blaško</t>
  </si>
  <si>
    <t>Marek</t>
  </si>
  <si>
    <t>SOŠ Slov. partizánov Pov. Bystrica</t>
  </si>
  <si>
    <t>autoopravár - mechanik</t>
  </si>
  <si>
    <t>3.ročné</t>
  </si>
  <si>
    <t>Patrik</t>
  </si>
  <si>
    <t>SOŠ strojnícka Pov. Bystrica</t>
  </si>
  <si>
    <t>obrábač kovov</t>
  </si>
  <si>
    <t>Dzobová</t>
  </si>
  <si>
    <t>Tereza</t>
  </si>
  <si>
    <t>Bilingválne gymnázium Sučany</t>
  </si>
  <si>
    <t>gymn.</t>
  </si>
  <si>
    <t>5.ročné</t>
  </si>
  <si>
    <t>Ferenc</t>
  </si>
  <si>
    <t>Adam</t>
  </si>
  <si>
    <t>9612255092</t>
  </si>
  <si>
    <t>Galovičová</t>
  </si>
  <si>
    <t>Dominika</t>
  </si>
  <si>
    <t>Stredná priem. škola Pov. Bystrica</t>
  </si>
  <si>
    <t>prevádzka a ekonomika dopravy</t>
  </si>
  <si>
    <t>Hradilová</t>
  </si>
  <si>
    <t>Michaela</t>
  </si>
  <si>
    <t>Gymnázium Pov. Bystrica</t>
  </si>
  <si>
    <t>Chalmovský</t>
  </si>
  <si>
    <t>Jakub</t>
  </si>
  <si>
    <t>technicko-informačné služby</t>
  </si>
  <si>
    <t>Jánošík</t>
  </si>
  <si>
    <t>Matúš</t>
  </si>
  <si>
    <t>strojárstvo</t>
  </si>
  <si>
    <t>Klimoszková</t>
  </si>
  <si>
    <t>Natália</t>
  </si>
  <si>
    <t>Knížat</t>
  </si>
  <si>
    <t>Mário</t>
  </si>
  <si>
    <t>9609085090</t>
  </si>
  <si>
    <t>Lovíšek</t>
  </si>
  <si>
    <t>Masariková</t>
  </si>
  <si>
    <t>Andrea</t>
  </si>
  <si>
    <t>Mikudík</t>
  </si>
  <si>
    <t>Nováková</t>
  </si>
  <si>
    <t>Karin</t>
  </si>
  <si>
    <t>animátor voľného času</t>
  </si>
  <si>
    <t>Novosadová</t>
  </si>
  <si>
    <t>Kristína</t>
  </si>
  <si>
    <t>Podsedlý</t>
  </si>
  <si>
    <t>SOŠ služieb a obchodu Púchov</t>
  </si>
  <si>
    <t>kuchár</t>
  </si>
  <si>
    <t>Przybylek</t>
  </si>
  <si>
    <t>Henrich</t>
  </si>
  <si>
    <t>9604215082</t>
  </si>
  <si>
    <t>Skáčiková</t>
  </si>
  <si>
    <t>Stredná odb. škola T. Vansovej Púchov</t>
  </si>
  <si>
    <t>styling a marketing</t>
  </si>
  <si>
    <t>Slugeňová</t>
  </si>
  <si>
    <t>Alena</t>
  </si>
  <si>
    <t>Spojená škola Žilina</t>
  </si>
  <si>
    <t>cestovný ruch</t>
  </si>
  <si>
    <t>Šestáková</t>
  </si>
  <si>
    <t>Veronika</t>
  </si>
  <si>
    <t>Štefina</t>
  </si>
  <si>
    <t>Dušan</t>
  </si>
  <si>
    <t>9603085074</t>
  </si>
  <si>
    <t>Šuková</t>
  </si>
  <si>
    <t>Nina</t>
  </si>
  <si>
    <t>Teplan</t>
  </si>
  <si>
    <t>Peter</t>
  </si>
  <si>
    <t>Tkáčiková</t>
  </si>
  <si>
    <t>Simona</t>
  </si>
  <si>
    <t>Gymnázium Žilina</t>
  </si>
  <si>
    <t>Zemko</t>
  </si>
  <si>
    <t>Michal</t>
  </si>
  <si>
    <t>Biroš</t>
  </si>
  <si>
    <t>IX.B</t>
  </si>
  <si>
    <t>Branse</t>
  </si>
  <si>
    <t>Boris</t>
  </si>
  <si>
    <t>elektromechanik - silnoprúd</t>
  </si>
  <si>
    <t>Ďuriak</t>
  </si>
  <si>
    <t>9606025077</t>
  </si>
  <si>
    <t>Dvorščík</t>
  </si>
  <si>
    <t>Dvorščíková</t>
  </si>
  <si>
    <t>Marika</t>
  </si>
  <si>
    <t>Eckerová</t>
  </si>
  <si>
    <t>Lucia</t>
  </si>
  <si>
    <t>cukrár</t>
  </si>
  <si>
    <t>Horňák</t>
  </si>
  <si>
    <t>Kišová</t>
  </si>
  <si>
    <t>Nikola</t>
  </si>
  <si>
    <t>technicko-admin. pracovník</t>
  </si>
  <si>
    <t>Konušíková</t>
  </si>
  <si>
    <t>Stredná zdravotnícka škola Pov. Bystrica</t>
  </si>
  <si>
    <t>zdravotnícky asistent</t>
  </si>
  <si>
    <t>Kubiš</t>
  </si>
  <si>
    <t>Denis</t>
  </si>
  <si>
    <t>Kucharík</t>
  </si>
  <si>
    <t>Ján</t>
  </si>
  <si>
    <t>mechanik - nastavovač</t>
  </si>
  <si>
    <t>Kunc</t>
  </si>
  <si>
    <t>Rudolf</t>
  </si>
  <si>
    <t>Kušnierik</t>
  </si>
  <si>
    <t>Dominik</t>
  </si>
  <si>
    <t>autoopravár - elektrikár</t>
  </si>
  <si>
    <t>Kvaššayová</t>
  </si>
  <si>
    <t>Levík</t>
  </si>
  <si>
    <t>Jaroslav</t>
  </si>
  <si>
    <t>9607265107</t>
  </si>
  <si>
    <t>SOŠ Nováky</t>
  </si>
  <si>
    <t>biotechnológia - farmakológia</t>
  </si>
  <si>
    <t>Jozef</t>
  </si>
  <si>
    <t>mechanik počítačových sietí</t>
  </si>
  <si>
    <t>Martincová</t>
  </si>
  <si>
    <t>Ivana</t>
  </si>
  <si>
    <t>9661185083</t>
  </si>
  <si>
    <t>Obchodná akadémia Pov. Bystrica</t>
  </si>
  <si>
    <t>OA</t>
  </si>
  <si>
    <t>Miškech</t>
  </si>
  <si>
    <t>Matej</t>
  </si>
  <si>
    <t>Miškov</t>
  </si>
  <si>
    <t>Oráviková</t>
  </si>
  <si>
    <t>Júlia</t>
  </si>
  <si>
    <t>Petalíková</t>
  </si>
  <si>
    <t>Lýdia</t>
  </si>
  <si>
    <t>9752287897</t>
  </si>
  <si>
    <t>Sádecká</t>
  </si>
  <si>
    <t>Villín</t>
  </si>
  <si>
    <t>Róbert</t>
  </si>
  <si>
    <t>9606225090</t>
  </si>
  <si>
    <t>Škola úžitkového výtvarníctva Kremnica</t>
  </si>
  <si>
    <t>zlatníctvo</t>
  </si>
  <si>
    <t>Villínová</t>
  </si>
  <si>
    <t>Katarína</t>
  </si>
  <si>
    <t>k začiatku školského roku 2011/2012</t>
  </si>
  <si>
    <t>Priíloha č. 1</t>
  </si>
  <si>
    <t>Príloha č. 2</t>
  </si>
  <si>
    <t>Príloha č. 4A</t>
  </si>
  <si>
    <t>Príloha č. 4B</t>
  </si>
  <si>
    <t>Príloha č. 5</t>
  </si>
  <si>
    <t>Prehľad o zavedení učebných plánov a zamerania ŠkVP</t>
  </si>
  <si>
    <t>v školskom roku 2011/12</t>
  </si>
  <si>
    <t>Trieda / triedy/ ročník</t>
  </si>
  <si>
    <t>Variant/zameranie ŠkVP</t>
  </si>
  <si>
    <t>I.A</t>
  </si>
  <si>
    <t>ŠkVP-prírodovedný</t>
  </si>
  <si>
    <t>I.B</t>
  </si>
  <si>
    <t>II.A</t>
  </si>
  <si>
    <t>II.B</t>
  </si>
  <si>
    <t>III.A</t>
  </si>
  <si>
    <t>IV.A</t>
  </si>
  <si>
    <t>IV.B</t>
  </si>
  <si>
    <t>V.A</t>
  </si>
  <si>
    <t>ŠkVP-športová trieda</t>
  </si>
  <si>
    <t>V.B</t>
  </si>
  <si>
    <t>ŠkVP-všeobecný</t>
  </si>
  <si>
    <t>VI.A</t>
  </si>
  <si>
    <t>VI.B</t>
  </si>
  <si>
    <t>VII.A</t>
  </si>
  <si>
    <t>VII.B</t>
  </si>
  <si>
    <t>VII.C</t>
  </si>
  <si>
    <t>VIII.A</t>
  </si>
  <si>
    <t>VIII.B</t>
  </si>
  <si>
    <t>VIII.C</t>
  </si>
  <si>
    <t>UP pre triedu so ŠP</t>
  </si>
  <si>
    <t>Variant 2</t>
  </si>
  <si>
    <t>V Považskej Bystrici dňa:   6.7.2011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</si>
</sst>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0.0"/>
    <numFmt numFmtId="182" formatCode="0.0000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,000,000"/>
    <numFmt numFmtId="189" formatCode="000\ 00"/>
    <numFmt numFmtId="190" formatCode="&quot;Áno&quot;;&quot;Áno&quot;;&quot;Nie&quot;"/>
    <numFmt numFmtId="191" formatCode="&quot;Pravda&quot;;&quot;Pravda&quot;;&quot;Nepravda&quot;"/>
    <numFmt numFmtId="192" formatCode="&quot;Zapnuté&quot;;&quot;Zapnuté&quot;;&quot;Vypnuté&quot;"/>
  </numFmts>
  <fonts count="7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sz val="28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i/>
      <sz val="8"/>
      <name val="Arial CE"/>
      <family val="0"/>
    </font>
    <font>
      <sz val="9"/>
      <name val="Arial CE"/>
      <family val="2"/>
    </font>
    <font>
      <i/>
      <sz val="9"/>
      <name val="Arial CE"/>
      <family val="2"/>
    </font>
    <font>
      <b/>
      <i/>
      <u val="single"/>
      <sz val="11"/>
      <name val="Arial CE"/>
      <family val="0"/>
    </font>
    <font>
      <sz val="14"/>
      <name val="Wingdings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b/>
      <i/>
      <sz val="9"/>
      <name val="Arial CE"/>
      <family val="2"/>
    </font>
    <font>
      <sz val="12"/>
      <color indexed="60"/>
      <name val="Arial CE"/>
      <family val="2"/>
    </font>
    <font>
      <i/>
      <sz val="12"/>
      <color indexed="60"/>
      <name val="Arial CE"/>
      <family val="2"/>
    </font>
    <font>
      <b/>
      <sz val="12"/>
      <color indexed="60"/>
      <name val="Arial CE"/>
      <family val="2"/>
    </font>
    <font>
      <sz val="10"/>
      <color indexed="10"/>
      <name val="Arial CE"/>
      <family val="2"/>
    </font>
    <font>
      <b/>
      <sz val="10"/>
      <color indexed="9"/>
      <name val="Arial CE"/>
      <family val="0"/>
    </font>
    <font>
      <b/>
      <sz val="10"/>
      <color indexed="18"/>
      <name val="Arial CE"/>
      <family val="0"/>
    </font>
    <font>
      <b/>
      <sz val="10"/>
      <color indexed="58"/>
      <name val="Arial CE"/>
      <family val="0"/>
    </font>
    <font>
      <b/>
      <sz val="10"/>
      <color indexed="16"/>
      <name val="Arial CE"/>
      <family val="0"/>
    </font>
    <font>
      <i/>
      <sz val="9"/>
      <color indexed="60"/>
      <name val="Arial CE"/>
      <family val="0"/>
    </font>
    <font>
      <sz val="12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6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9"/>
      <color rgb="FFC00000"/>
      <name val="Arial CE"/>
      <family val="2"/>
    </font>
    <font>
      <sz val="9"/>
      <color rgb="FFC00000"/>
      <name val="Arial CE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double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54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2" fontId="1" fillId="0" borderId="10" xfId="45" applyNumberFormat="1" applyFont="1" applyBorder="1" applyAlignment="1">
      <alignment horizontal="center" vertical="center"/>
    </xf>
    <xf numFmtId="3" fontId="1" fillId="0" borderId="10" xfId="45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1" fillId="0" borderId="20" xfId="45" applyNumberFormat="1" applyFont="1" applyBorder="1" applyAlignment="1">
      <alignment horizontal="center" vertical="center"/>
    </xf>
    <xf numFmtId="3" fontId="1" fillId="0" borderId="20" xfId="45" applyNumberFormat="1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2" fontId="6" fillId="34" borderId="10" xfId="45" applyNumberFormat="1" applyFont="1" applyFill="1" applyBorder="1" applyAlignment="1">
      <alignment horizontal="center" vertical="center"/>
    </xf>
    <xf numFmtId="3" fontId="6" fillId="34" borderId="10" xfId="45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" fontId="6" fillId="34" borderId="11" xfId="45" applyNumberFormat="1" applyFont="1" applyFill="1" applyBorder="1" applyAlignment="1">
      <alignment horizontal="center" vertical="center"/>
    </xf>
    <xf numFmtId="3" fontId="6" fillId="34" borderId="11" xfId="45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27" xfId="0" applyFont="1" applyBorder="1" applyAlignment="1">
      <alignment horizontal="centerContinuous"/>
    </xf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0" xfId="0" applyFont="1" applyAlignment="1">
      <alignment horizontal="left"/>
    </xf>
    <xf numFmtId="0" fontId="8" fillId="0" borderId="30" xfId="0" applyFont="1" applyBorder="1" applyAlignment="1">
      <alignment horizontal="centerContinuous"/>
    </xf>
    <xf numFmtId="0" fontId="8" fillId="0" borderId="31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10" fillId="34" borderId="32" xfId="0" applyFont="1" applyFill="1" applyBorder="1" applyAlignment="1">
      <alignment horizontal="center"/>
    </xf>
    <xf numFmtId="0" fontId="10" fillId="34" borderId="32" xfId="0" applyFont="1" applyFill="1" applyBorder="1" applyAlignment="1">
      <alignment/>
    </xf>
    <xf numFmtId="0" fontId="11" fillId="34" borderId="33" xfId="0" applyFont="1" applyFill="1" applyBorder="1" applyAlignment="1">
      <alignment/>
    </xf>
    <xf numFmtId="0" fontId="11" fillId="34" borderId="34" xfId="0" applyFont="1" applyFill="1" applyBorder="1" applyAlignment="1">
      <alignment/>
    </xf>
    <xf numFmtId="0" fontId="11" fillId="34" borderId="32" xfId="0" applyFont="1" applyFill="1" applyBorder="1" applyAlignment="1">
      <alignment/>
    </xf>
    <xf numFmtId="0" fontId="11" fillId="34" borderId="3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35" borderId="30" xfId="0" applyFont="1" applyFill="1" applyBorder="1" applyAlignment="1">
      <alignment horizontal="center"/>
    </xf>
    <xf numFmtId="0" fontId="8" fillId="35" borderId="31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5" borderId="35" xfId="0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8" xfId="0" applyFont="1" applyBorder="1" applyAlignment="1">
      <alignment horizontal="centerContinuous"/>
    </xf>
    <xf numFmtId="0" fontId="8" fillId="0" borderId="39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40" xfId="0" applyFont="1" applyBorder="1" applyAlignment="1">
      <alignment horizontal="centerContinuous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33" borderId="1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1" fillId="35" borderId="19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1" fillId="35" borderId="11" xfId="0" applyFont="1" applyFill="1" applyBorder="1" applyAlignment="1" applyProtection="1">
      <alignment horizontal="center"/>
      <protection locked="0"/>
    </xf>
    <xf numFmtId="0" fontId="1" fillId="35" borderId="17" xfId="0" applyFont="1" applyFill="1" applyBorder="1" applyAlignment="1" applyProtection="1">
      <alignment horizontal="center"/>
      <protection locked="0"/>
    </xf>
    <xf numFmtId="0" fontId="1" fillId="35" borderId="22" xfId="0" applyFont="1" applyFill="1" applyBorder="1" applyAlignment="1" applyProtection="1">
      <alignment horizontal="center"/>
      <protection locked="0"/>
    </xf>
    <xf numFmtId="0" fontId="1" fillId="35" borderId="42" xfId="0" applyFont="1" applyFill="1" applyBorder="1" applyAlignment="1" applyProtection="1">
      <alignment horizontal="center"/>
      <protection locked="0"/>
    </xf>
    <xf numFmtId="0" fontId="1" fillId="35" borderId="18" xfId="0" applyFont="1" applyFill="1" applyBorder="1" applyAlignment="1" applyProtection="1">
      <alignment horizontal="center"/>
      <protection locked="0"/>
    </xf>
    <xf numFmtId="0" fontId="1" fillId="35" borderId="24" xfId="0" applyFont="1" applyFill="1" applyBorder="1" applyAlignment="1" applyProtection="1">
      <alignment horizontal="center"/>
      <protection locked="0"/>
    </xf>
    <xf numFmtId="0" fontId="1" fillId="35" borderId="16" xfId="0" applyFont="1" applyFill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/>
    </xf>
    <xf numFmtId="0" fontId="1" fillId="33" borderId="43" xfId="0" applyFont="1" applyFill="1" applyBorder="1" applyAlignment="1" applyProtection="1">
      <alignment horizontal="center" wrapText="1"/>
      <protection/>
    </xf>
    <xf numFmtId="3" fontId="4" fillId="0" borderId="19" xfId="0" applyNumberFormat="1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2" fillId="0" borderId="38" xfId="0" applyFont="1" applyFill="1" applyBorder="1" applyAlignment="1">
      <alignment vertical="center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3" fontId="1" fillId="35" borderId="10" xfId="0" applyNumberFormat="1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1" fontId="1" fillId="35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8" fillId="36" borderId="11" xfId="0" applyFont="1" applyFill="1" applyBorder="1" applyAlignment="1">
      <alignment horizontal="center" vertical="center" textRotation="90"/>
    </xf>
    <xf numFmtId="0" fontId="19" fillId="36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textRotation="90" wrapText="1"/>
    </xf>
    <xf numFmtId="0" fontId="18" fillId="36" borderId="42" xfId="0" applyFont="1" applyFill="1" applyBorder="1" applyAlignment="1">
      <alignment textRotation="90" wrapText="1"/>
    </xf>
    <xf numFmtId="0" fontId="18" fillId="36" borderId="45" xfId="0" applyFont="1" applyFill="1" applyBorder="1" applyAlignment="1">
      <alignment textRotation="90"/>
    </xf>
    <xf numFmtId="0" fontId="12" fillId="0" borderId="27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2" fillId="0" borderId="3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8" fillId="0" borderId="47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8" fillId="0" borderId="48" xfId="0" applyFont="1" applyBorder="1" applyAlignment="1">
      <alignment/>
    </xf>
    <xf numFmtId="0" fontId="12" fillId="0" borderId="12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2" fillId="35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2" fillId="37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3" fillId="34" borderId="10" xfId="0" applyFont="1" applyFill="1" applyBorder="1" applyAlignment="1">
      <alignment horizontal="right"/>
    </xf>
    <xf numFmtId="0" fontId="18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20" fillId="39" borderId="0" xfId="0" applyFont="1" applyFill="1" applyAlignment="1">
      <alignment/>
    </xf>
    <xf numFmtId="0" fontId="21" fillId="39" borderId="0" xfId="0" applyFont="1" applyFill="1" applyAlignment="1">
      <alignment/>
    </xf>
    <xf numFmtId="0" fontId="22" fillId="39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27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8" fillId="39" borderId="0" xfId="0" applyFont="1" applyFill="1" applyAlignment="1">
      <alignment/>
    </xf>
    <xf numFmtId="0" fontId="68" fillId="0" borderId="10" xfId="0" applyFont="1" applyFill="1" applyBorder="1" applyAlignment="1">
      <alignment/>
    </xf>
    <xf numFmtId="0" fontId="69" fillId="0" borderId="10" xfId="0" applyFont="1" applyBorder="1" applyAlignment="1">
      <alignment horizontal="center"/>
    </xf>
    <xf numFmtId="0" fontId="27" fillId="40" borderId="55" xfId="0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horizontal="center" vertical="center" wrapText="1"/>
    </xf>
    <xf numFmtId="0" fontId="27" fillId="40" borderId="5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50" xfId="0" applyFill="1" applyBorder="1" applyAlignment="1">
      <alignment wrapText="1"/>
    </xf>
    <xf numFmtId="0" fontId="0" fillId="0" borderId="37" xfId="0" applyFill="1" applyBorder="1" applyAlignment="1">
      <alignment vertical="center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26" fillId="36" borderId="55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6" fillId="36" borderId="5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0" fontId="25" fillId="41" borderId="55" xfId="0" applyFont="1" applyFill="1" applyBorder="1" applyAlignment="1">
      <alignment horizontal="center" wrapText="1"/>
    </xf>
    <xf numFmtId="0" fontId="25" fillId="41" borderId="11" xfId="0" applyFont="1" applyFill="1" applyBorder="1" applyAlignment="1">
      <alignment horizontal="center" wrapText="1"/>
    </xf>
    <xf numFmtId="0" fontId="25" fillId="41" borderId="56" xfId="0" applyFont="1" applyFill="1" applyBorder="1" applyAlignment="1">
      <alignment horizontal="center" wrapText="1"/>
    </xf>
    <xf numFmtId="0" fontId="0" fillId="0" borderId="28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9" fillId="34" borderId="10" xfId="0" applyFont="1" applyFill="1" applyBorder="1" applyAlignment="1" applyProtection="1">
      <alignment horizontal="center" vertical="center" wrapText="1"/>
      <protection hidden="1"/>
    </xf>
    <xf numFmtId="0" fontId="29" fillId="0" borderId="10" xfId="0" applyFont="1" applyBorder="1" applyAlignment="1" applyProtection="1">
      <alignment/>
      <protection hidden="1"/>
    </xf>
    <xf numFmtId="0" fontId="29" fillId="35" borderId="10" xfId="0" applyFont="1" applyFill="1" applyBorder="1" applyAlignment="1" applyProtection="1">
      <alignment/>
      <protection locked="0"/>
    </xf>
    <xf numFmtId="181" fontId="29" fillId="0" borderId="10" xfId="0" applyNumberFormat="1" applyFont="1" applyBorder="1" applyAlignment="1" applyProtection="1">
      <alignment/>
      <protection hidden="1"/>
    </xf>
    <xf numFmtId="0" fontId="29" fillId="0" borderId="10" xfId="0" applyNumberFormat="1" applyFont="1" applyBorder="1" applyAlignment="1" applyProtection="1">
      <alignment/>
      <protection hidden="1"/>
    </xf>
    <xf numFmtId="0" fontId="29" fillId="0" borderId="11" xfId="0" applyFont="1" applyBorder="1" applyAlignment="1" applyProtection="1">
      <alignment/>
      <protection hidden="1"/>
    </xf>
    <xf numFmtId="0" fontId="29" fillId="35" borderId="11" xfId="0" applyFont="1" applyFill="1" applyBorder="1" applyAlignment="1" applyProtection="1">
      <alignment/>
      <protection locked="0"/>
    </xf>
    <xf numFmtId="181" fontId="29" fillId="0" borderId="11" xfId="0" applyNumberFormat="1" applyFont="1" applyBorder="1" applyAlignment="1" applyProtection="1">
      <alignment/>
      <protection hidden="1"/>
    </xf>
    <xf numFmtId="0" fontId="29" fillId="0" borderId="11" xfId="0" applyNumberFormat="1" applyFont="1" applyBorder="1" applyAlignment="1" applyProtection="1">
      <alignment/>
      <protection hidden="1"/>
    </xf>
    <xf numFmtId="0" fontId="29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hidden="1"/>
    </xf>
    <xf numFmtId="0" fontId="4" fillId="0" borderId="20" xfId="0" applyFont="1" applyBorder="1" applyAlignment="1" applyProtection="1">
      <alignment/>
      <protection hidden="1"/>
    </xf>
    <xf numFmtId="181" fontId="4" fillId="0" borderId="20" xfId="0" applyNumberFormat="1" applyFont="1" applyBorder="1" applyAlignment="1" applyProtection="1">
      <alignment/>
      <protection hidden="1"/>
    </xf>
    <xf numFmtId="0" fontId="4" fillId="0" borderId="20" xfId="0" applyNumberFormat="1" applyFont="1" applyBorder="1" applyAlignment="1" applyProtection="1">
      <alignment/>
      <protection hidden="1"/>
    </xf>
    <xf numFmtId="181" fontId="4" fillId="0" borderId="21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/>
      <protection hidden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35" borderId="11" xfId="0" applyFont="1" applyFill="1" applyBorder="1" applyAlignment="1" applyProtection="1">
      <alignment/>
      <protection locked="0"/>
    </xf>
    <xf numFmtId="2" fontId="1" fillId="0" borderId="11" xfId="0" applyNumberFormat="1" applyFont="1" applyBorder="1" applyAlignment="1" applyProtection="1">
      <alignment/>
      <protection hidden="1"/>
    </xf>
    <xf numFmtId="2" fontId="1" fillId="0" borderId="11" xfId="0" applyNumberFormat="1" applyFont="1" applyBorder="1" applyAlignment="1">
      <alignment/>
    </xf>
    <xf numFmtId="0" fontId="2" fillId="0" borderId="20" xfId="0" applyFont="1" applyBorder="1" applyAlignment="1">
      <alignment/>
    </xf>
    <xf numFmtId="2" fontId="2" fillId="0" borderId="20" xfId="0" applyNumberFormat="1" applyFont="1" applyBorder="1" applyAlignment="1" applyProtection="1">
      <alignment/>
      <protection hidden="1"/>
    </xf>
    <xf numFmtId="2" fontId="2" fillId="0" borderId="21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Alignment="1" applyProtection="1">
      <alignment/>
      <protection locked="0"/>
    </xf>
    <xf numFmtId="0" fontId="31" fillId="0" borderId="0" xfId="0" applyFont="1" applyBorder="1" applyAlignment="1">
      <alignment horizontal="center" vertical="center" wrapText="1"/>
    </xf>
    <xf numFmtId="0" fontId="32" fillId="39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vertical="center"/>
    </xf>
    <xf numFmtId="1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 horizontal="right"/>
      <protection hidden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14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14" fillId="35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41" borderId="24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1" fillId="0" borderId="0" xfId="0" applyFont="1" applyBorder="1" applyAlignment="1">
      <alignment horizontal="center" vertical="center" wrapText="1"/>
    </xf>
    <xf numFmtId="0" fontId="14" fillId="35" borderId="13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4" fontId="1" fillId="35" borderId="0" xfId="0" applyNumberFormat="1" applyFont="1" applyFill="1" applyAlignment="1" applyProtection="1">
      <alignment horizontal="left"/>
      <protection locked="0"/>
    </xf>
    <xf numFmtId="0" fontId="1" fillId="35" borderId="0" xfId="0" applyFont="1" applyFill="1" applyAlignment="1" applyProtection="1">
      <alignment horizontal="left"/>
      <protection locked="0"/>
    </xf>
    <xf numFmtId="0" fontId="1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 applyProtection="1">
      <alignment horizontal="center"/>
      <protection locked="0"/>
    </xf>
    <xf numFmtId="14" fontId="3" fillId="35" borderId="0" xfId="0" applyNumberFormat="1" applyFont="1" applyFill="1" applyAlignment="1" applyProtection="1">
      <alignment horizontal="center"/>
      <protection hidden="1" locked="0"/>
    </xf>
    <xf numFmtId="0" fontId="3" fillId="35" borderId="0" xfId="0" applyFont="1" applyFill="1" applyAlignment="1" applyProtection="1">
      <alignment horizontal="center"/>
      <protection hidden="1" locked="0"/>
    </xf>
    <xf numFmtId="0" fontId="14" fillId="35" borderId="0" xfId="0" applyFont="1" applyFill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 locked="0"/>
    </xf>
    <xf numFmtId="0" fontId="29" fillId="34" borderId="10" xfId="0" applyFont="1" applyFill="1" applyBorder="1" applyAlignment="1" applyProtection="1">
      <alignment horizontal="center" vertical="center" wrapText="1"/>
      <protection hidden="1"/>
    </xf>
    <xf numFmtId="14" fontId="1" fillId="35" borderId="0" xfId="0" applyNumberFormat="1" applyFont="1" applyFill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63" xfId="0" applyFont="1" applyBorder="1" applyAlignment="1" applyProtection="1">
      <alignment horizontal="left"/>
      <protection locked="0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4" fillId="35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34" borderId="42" xfId="0" applyFont="1" applyFill="1" applyBorder="1" applyAlignment="1" applyProtection="1">
      <alignment horizontal="center" vertical="center" wrapText="1"/>
      <protection locked="0"/>
    </xf>
    <xf numFmtId="0" fontId="1" fillId="34" borderId="16" xfId="0" applyFont="1" applyFill="1" applyBorder="1" applyAlignment="1" applyProtection="1">
      <alignment horizontal="center" vertical="center" wrapText="1"/>
      <protection locked="0"/>
    </xf>
    <xf numFmtId="0" fontId="1" fillId="34" borderId="17" xfId="0" applyFont="1" applyFill="1" applyBorder="1" applyAlignment="1" applyProtection="1">
      <alignment horizontal="center" vertical="center" wrapText="1"/>
      <protection locked="0"/>
    </xf>
    <xf numFmtId="0" fontId="1" fillId="34" borderId="18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vertical="top" wrapText="1"/>
    </xf>
    <xf numFmtId="14" fontId="8" fillId="0" borderId="0" xfId="0" applyNumberFormat="1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24" fillId="42" borderId="27" xfId="0" applyFont="1" applyFill="1" applyBorder="1" applyAlignment="1">
      <alignment horizontal="center" wrapText="1"/>
    </xf>
    <xf numFmtId="0" fontId="24" fillId="42" borderId="29" xfId="0" applyFont="1" applyFill="1" applyBorder="1" applyAlignment="1">
      <alignment horizontal="center" wrapText="1"/>
    </xf>
    <xf numFmtId="0" fontId="24" fillId="42" borderId="28" xfId="0" applyFont="1" applyFill="1" applyBorder="1" applyAlignment="1">
      <alignment horizontal="center" wrapText="1"/>
    </xf>
    <xf numFmtId="0" fontId="3" fillId="0" borderId="65" xfId="0" applyFont="1" applyFill="1" applyBorder="1" applyAlignment="1">
      <alignment horizontal="left" vertical="center" textRotation="90" wrapText="1"/>
    </xf>
    <xf numFmtId="0" fontId="3" fillId="0" borderId="64" xfId="0" applyFont="1" applyFill="1" applyBorder="1" applyAlignment="1">
      <alignment horizontal="left" vertical="center" textRotation="90" wrapText="1"/>
    </xf>
    <xf numFmtId="0" fontId="3" fillId="0" borderId="53" xfId="0" applyFont="1" applyFill="1" applyBorder="1" applyAlignment="1">
      <alignment horizontal="left" vertical="center" textRotation="90" wrapText="1"/>
    </xf>
    <xf numFmtId="0" fontId="24" fillId="43" borderId="27" xfId="0" applyFont="1" applyFill="1" applyBorder="1" applyAlignment="1">
      <alignment horizontal="center" vertical="center" wrapText="1"/>
    </xf>
    <xf numFmtId="0" fontId="24" fillId="43" borderId="29" xfId="0" applyFont="1" applyFill="1" applyBorder="1" applyAlignment="1">
      <alignment horizontal="center" vertical="center" wrapText="1"/>
    </xf>
    <xf numFmtId="0" fontId="24" fillId="43" borderId="28" xfId="0" applyFont="1" applyFill="1" applyBorder="1" applyAlignment="1">
      <alignment horizontal="center" vertical="center" wrapText="1"/>
    </xf>
    <xf numFmtId="0" fontId="24" fillId="44" borderId="27" xfId="0" applyFont="1" applyFill="1" applyBorder="1" applyAlignment="1">
      <alignment horizontal="center" vertical="center" wrapText="1"/>
    </xf>
    <xf numFmtId="0" fontId="24" fillId="44" borderId="29" xfId="0" applyFont="1" applyFill="1" applyBorder="1" applyAlignment="1">
      <alignment horizontal="center" vertical="center" wrapText="1"/>
    </xf>
    <xf numFmtId="0" fontId="24" fillId="44" borderId="2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textRotation="90" wrapText="1"/>
    </xf>
    <xf numFmtId="0" fontId="3" fillId="0" borderId="64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5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5.00390625" style="3" customWidth="1"/>
    <col min="3" max="3" width="8.375" style="1" customWidth="1"/>
    <col min="4" max="14" width="9.125" style="1" customWidth="1"/>
    <col min="15" max="15" width="8.75390625" style="1" customWidth="1"/>
    <col min="16" max="16" width="6.25390625" style="1" customWidth="1"/>
    <col min="17" max="16384" width="9.125" style="1" customWidth="1"/>
  </cols>
  <sheetData>
    <row r="1" spans="1:16" ht="15">
      <c r="A1" s="2" t="s">
        <v>0</v>
      </c>
      <c r="B1" s="274" t="s">
        <v>191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2" t="s">
        <v>455</v>
      </c>
      <c r="P1" s="273"/>
    </row>
    <row r="2" spans="1:16" ht="14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5">
      <c r="A3" s="275" t="s">
        <v>104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</row>
    <row r="4" spans="1:16" ht="15">
      <c r="A4" s="275" t="s">
        <v>454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</row>
    <row r="5" ht="15.75" thickBot="1"/>
    <row r="6" spans="1:16" s="2" customFormat="1" ht="21" customHeight="1">
      <c r="A6" s="276" t="s">
        <v>1</v>
      </c>
      <c r="B6" s="277"/>
      <c r="C6" s="42" t="s">
        <v>2</v>
      </c>
      <c r="D6" s="42" t="s">
        <v>3</v>
      </c>
      <c r="E6" s="42" t="s">
        <v>4</v>
      </c>
      <c r="F6" s="43" t="s">
        <v>5</v>
      </c>
      <c r="G6" s="44" t="s">
        <v>6</v>
      </c>
      <c r="H6" s="45" t="s">
        <v>7</v>
      </c>
      <c r="I6" s="42" t="s">
        <v>8</v>
      </c>
      <c r="J6" s="42" t="s">
        <v>9</v>
      </c>
      <c r="K6" s="42" t="s">
        <v>10</v>
      </c>
      <c r="L6" s="43" t="s">
        <v>11</v>
      </c>
      <c r="M6" s="44" t="s">
        <v>12</v>
      </c>
      <c r="N6" s="44" t="s">
        <v>13</v>
      </c>
      <c r="O6" s="278" t="s">
        <v>14</v>
      </c>
      <c r="P6" s="279"/>
    </row>
    <row r="7" spans="1:16" ht="34.5" customHeight="1" thickBot="1">
      <c r="A7" s="280" t="s">
        <v>95</v>
      </c>
      <c r="B7" s="280"/>
      <c r="C7" s="111">
        <f>IF(C8=0," ",COUNTA(C8:C13))</f>
        <v>2</v>
      </c>
      <c r="D7" s="111">
        <f>IF(D8=0," ",COUNTA(D8:D13))</f>
        <v>2</v>
      </c>
      <c r="E7" s="111">
        <f>IF(E8=0," ",COUNTA(E8:E13))</f>
        <v>1</v>
      </c>
      <c r="F7" s="111">
        <f>IF(F8=0," ",COUNTA(F8:F13))</f>
        <v>2</v>
      </c>
      <c r="G7" s="114">
        <f>IF(C7=0," ",SUM(C7:F7))</f>
        <v>7</v>
      </c>
      <c r="H7" s="111">
        <f>IF(H8=0," ",COUNTA(H8:H13))</f>
        <v>2</v>
      </c>
      <c r="I7" s="111">
        <f>IF(I8=0," ",COUNTA(I8:I13))</f>
        <v>2</v>
      </c>
      <c r="J7" s="111">
        <f>IF(J8=0," ",COUNTA(J8:J13))</f>
        <v>3</v>
      </c>
      <c r="K7" s="111">
        <f>IF(K8=0," ",COUNTA(K8:K13))</f>
        <v>3</v>
      </c>
      <c r="L7" s="111">
        <f>IF(L8=0," ",COUNTA(L8:L13))</f>
        <v>2</v>
      </c>
      <c r="M7" s="114">
        <f>IF(H7=0," ",SUM(H7:L7))</f>
        <v>12</v>
      </c>
      <c r="N7" s="114">
        <f>IF(C7=0," ",SUM(G7,M7))</f>
        <v>19</v>
      </c>
      <c r="O7" s="112" t="s">
        <v>103</v>
      </c>
      <c r="P7" s="113">
        <f>IF(P8=0," ",COUNTA(P8:P13))</f>
        <v>4</v>
      </c>
    </row>
    <row r="8" spans="1:16" ht="26.25" customHeight="1" thickTop="1">
      <c r="A8" s="266" t="s">
        <v>94</v>
      </c>
      <c r="B8" s="46" t="s">
        <v>15</v>
      </c>
      <c r="C8" s="102">
        <v>19</v>
      </c>
      <c r="D8" s="102">
        <v>22</v>
      </c>
      <c r="E8" s="102">
        <v>26</v>
      </c>
      <c r="F8" s="102">
        <v>15</v>
      </c>
      <c r="G8" s="268"/>
      <c r="H8" s="102">
        <v>23</v>
      </c>
      <c r="I8" s="102">
        <v>24</v>
      </c>
      <c r="J8" s="102">
        <v>24</v>
      </c>
      <c r="K8" s="102">
        <v>22</v>
      </c>
      <c r="L8" s="105">
        <v>26</v>
      </c>
      <c r="M8" s="269"/>
      <c r="N8" s="269"/>
      <c r="O8" s="98" t="s">
        <v>96</v>
      </c>
      <c r="P8" s="108">
        <v>21</v>
      </c>
    </row>
    <row r="9" spans="1:16" ht="26.25" customHeight="1">
      <c r="A9" s="266"/>
      <c r="B9" s="4" t="s">
        <v>16</v>
      </c>
      <c r="C9" s="103">
        <v>20</v>
      </c>
      <c r="D9" s="103">
        <v>23</v>
      </c>
      <c r="E9" s="103"/>
      <c r="F9" s="103">
        <v>16</v>
      </c>
      <c r="G9" s="269"/>
      <c r="H9" s="103">
        <v>28</v>
      </c>
      <c r="I9" s="103">
        <v>21</v>
      </c>
      <c r="J9" s="103">
        <v>16</v>
      </c>
      <c r="K9" s="103">
        <v>17</v>
      </c>
      <c r="L9" s="106">
        <v>24</v>
      </c>
      <c r="M9" s="269"/>
      <c r="N9" s="269"/>
      <c r="O9" s="99" t="s">
        <v>97</v>
      </c>
      <c r="P9" s="109">
        <v>23</v>
      </c>
    </row>
    <row r="10" spans="1:16" ht="26.25" customHeight="1">
      <c r="A10" s="266"/>
      <c r="B10" s="4" t="s">
        <v>17</v>
      </c>
      <c r="C10" s="103"/>
      <c r="D10" s="103"/>
      <c r="E10" s="103"/>
      <c r="F10" s="103"/>
      <c r="G10" s="269"/>
      <c r="H10" s="103"/>
      <c r="I10" s="103"/>
      <c r="J10" s="103">
        <v>13</v>
      </c>
      <c r="K10" s="103">
        <v>14</v>
      </c>
      <c r="L10" s="106"/>
      <c r="M10" s="269"/>
      <c r="N10" s="269"/>
      <c r="O10" s="99" t="s">
        <v>98</v>
      </c>
      <c r="P10" s="109">
        <v>24</v>
      </c>
    </row>
    <row r="11" spans="1:16" ht="26.25" customHeight="1">
      <c r="A11" s="266"/>
      <c r="B11" s="4" t="s">
        <v>18</v>
      </c>
      <c r="C11" s="103"/>
      <c r="D11" s="103"/>
      <c r="E11" s="103"/>
      <c r="F11" s="103"/>
      <c r="G11" s="269"/>
      <c r="H11" s="103"/>
      <c r="I11" s="103"/>
      <c r="J11" s="103"/>
      <c r="K11" s="103"/>
      <c r="L11" s="106"/>
      <c r="M11" s="269"/>
      <c r="N11" s="269"/>
      <c r="O11" s="99" t="s">
        <v>99</v>
      </c>
      <c r="P11" s="109">
        <v>24</v>
      </c>
    </row>
    <row r="12" spans="1:16" ht="26.25" customHeight="1">
      <c r="A12" s="266"/>
      <c r="B12" s="4" t="s">
        <v>19</v>
      </c>
      <c r="C12" s="103"/>
      <c r="D12" s="103"/>
      <c r="E12" s="103"/>
      <c r="F12" s="103"/>
      <c r="G12" s="269"/>
      <c r="H12" s="103"/>
      <c r="I12" s="103"/>
      <c r="J12" s="103"/>
      <c r="K12" s="103"/>
      <c r="L12" s="106"/>
      <c r="M12" s="269"/>
      <c r="N12" s="269"/>
      <c r="O12" s="99" t="s">
        <v>100</v>
      </c>
      <c r="P12" s="109"/>
    </row>
    <row r="13" spans="1:16" ht="26.25" customHeight="1" thickBot="1">
      <c r="A13" s="266"/>
      <c r="B13" s="5" t="s">
        <v>20</v>
      </c>
      <c r="C13" s="104"/>
      <c r="D13" s="104"/>
      <c r="E13" s="104"/>
      <c r="F13" s="104"/>
      <c r="G13" s="270"/>
      <c r="H13" s="104"/>
      <c r="I13" s="104"/>
      <c r="J13" s="104"/>
      <c r="K13" s="104"/>
      <c r="L13" s="107"/>
      <c r="M13" s="270"/>
      <c r="N13" s="269"/>
      <c r="O13" s="100" t="s">
        <v>101</v>
      </c>
      <c r="P13" s="110"/>
    </row>
    <row r="14" spans="1:16" s="7" customFormat="1" ht="26.25" customHeight="1" thickBot="1">
      <c r="A14" s="267"/>
      <c r="B14" s="6" t="s">
        <v>21</v>
      </c>
      <c r="C14" s="47">
        <f>IF(C8=0," ",SUM(C8:C13))</f>
        <v>39</v>
      </c>
      <c r="D14" s="47">
        <f>IF(D8=0," ",SUM(D8:D13))</f>
        <v>45</v>
      </c>
      <c r="E14" s="47">
        <f>IF(E8=0," ",SUM(E8:E13))</f>
        <v>26</v>
      </c>
      <c r="F14" s="47">
        <f>IF(F8=0," ",SUM(F8:F13))</f>
        <v>31</v>
      </c>
      <c r="G14" s="48">
        <f>IF(C14=0," ",SUM(C14:F14))</f>
        <v>141</v>
      </c>
      <c r="H14" s="49">
        <f>IF(H8=0," ",SUM(H8:H13))</f>
        <v>51</v>
      </c>
      <c r="I14" s="49">
        <f>IF(I8=0," ",SUM(I8:I13))</f>
        <v>45</v>
      </c>
      <c r="J14" s="49">
        <f>IF(J8=0," ",SUM(J8:J13))</f>
        <v>53</v>
      </c>
      <c r="K14" s="49">
        <f>IF(K8=0," ",SUM(K8:K13))</f>
        <v>53</v>
      </c>
      <c r="L14" s="49">
        <f>IF(L8=0," ",SUM(L8:L13))</f>
        <v>50</v>
      </c>
      <c r="M14" s="48">
        <f>IF(H14=0," ",SUM(H14:L14))</f>
        <v>252</v>
      </c>
      <c r="N14" s="48">
        <f>SUM(M14,G14)</f>
        <v>393</v>
      </c>
      <c r="O14" s="101"/>
      <c r="P14" s="48">
        <f>IF(P8=0," ",SUM(P8:P13))</f>
        <v>92</v>
      </c>
    </row>
    <row r="15" spans="1:16" ht="14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14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5">
      <c r="A17" s="2" t="s">
        <v>22</v>
      </c>
      <c r="E17" s="271">
        <v>40783</v>
      </c>
      <c r="F17" s="271"/>
      <c r="L17" s="1" t="s">
        <v>23</v>
      </c>
      <c r="M17"/>
      <c r="N17"/>
      <c r="O17"/>
      <c r="P17"/>
    </row>
    <row r="22" ht="15">
      <c r="A22" s="2" t="s">
        <v>102</v>
      </c>
    </row>
    <row r="25" ht="15">
      <c r="A25" s="2" t="s">
        <v>22</v>
      </c>
    </row>
  </sheetData>
  <sheetProtection selectLockedCells="1"/>
  <mergeCells count="12">
    <mergeCell ref="O6:P6"/>
    <mergeCell ref="A7:B7"/>
    <mergeCell ref="A8:A14"/>
    <mergeCell ref="G8:G13"/>
    <mergeCell ref="M8:M13"/>
    <mergeCell ref="N8:N13"/>
    <mergeCell ref="E17:F17"/>
    <mergeCell ref="O1:P1"/>
    <mergeCell ref="B1:N1"/>
    <mergeCell ref="A3:P3"/>
    <mergeCell ref="A4:P4"/>
    <mergeCell ref="A6:B6"/>
  </mergeCells>
  <printOptions/>
  <pageMargins left="0.67" right="0.37" top="0.74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125" style="173" customWidth="1"/>
    <col min="2" max="2" width="18.875" style="173" customWidth="1"/>
    <col min="3" max="3" width="32.875" style="173" customWidth="1"/>
    <col min="4" max="4" width="7.875" style="173" customWidth="1"/>
    <col min="5" max="5" width="20.625" style="173" customWidth="1"/>
    <col min="6" max="16384" width="9.125" style="173" customWidth="1"/>
  </cols>
  <sheetData>
    <row r="1" spans="1:5" ht="12.75">
      <c r="A1" s="343" t="s">
        <v>188</v>
      </c>
      <c r="B1" s="344"/>
      <c r="C1" s="344"/>
      <c r="D1" s="344"/>
      <c r="E1" s="345"/>
    </row>
    <row r="2" spans="1:5" s="181" customFormat="1" ht="13.5" thickBot="1">
      <c r="A2" s="191" t="s">
        <v>187</v>
      </c>
      <c r="B2" s="192" t="s">
        <v>184</v>
      </c>
      <c r="C2" s="192" t="s">
        <v>189</v>
      </c>
      <c r="D2" s="192" t="s">
        <v>27</v>
      </c>
      <c r="E2" s="193" t="s">
        <v>185</v>
      </c>
    </row>
    <row r="3" spans="1:5" ht="13.5" customHeight="1">
      <c r="A3" s="194" t="s">
        <v>2</v>
      </c>
      <c r="B3" s="195" t="s">
        <v>198</v>
      </c>
      <c r="C3" s="195" t="s">
        <v>245</v>
      </c>
      <c r="D3" s="346" t="s">
        <v>191</v>
      </c>
      <c r="E3" s="196" t="s">
        <v>246</v>
      </c>
    </row>
    <row r="4" spans="1:5" ht="13.5" customHeight="1">
      <c r="A4" s="175" t="s">
        <v>2</v>
      </c>
      <c r="B4" s="176" t="s">
        <v>198</v>
      </c>
      <c r="C4" s="176" t="s">
        <v>210</v>
      </c>
      <c r="D4" s="347"/>
      <c r="E4" s="177" t="s">
        <v>246</v>
      </c>
    </row>
    <row r="5" spans="1:5" ht="13.5" customHeight="1">
      <c r="A5" s="175" t="s">
        <v>2</v>
      </c>
      <c r="B5" s="176" t="s">
        <v>198</v>
      </c>
      <c r="C5" s="176" t="s">
        <v>247</v>
      </c>
      <c r="D5" s="347"/>
      <c r="E5" s="177" t="s">
        <v>194</v>
      </c>
    </row>
    <row r="6" spans="1:5" ht="13.5" customHeight="1">
      <c r="A6" s="175" t="s">
        <v>2</v>
      </c>
      <c r="B6" s="176" t="s">
        <v>196</v>
      </c>
      <c r="C6" s="176" t="s">
        <v>212</v>
      </c>
      <c r="D6" s="347"/>
      <c r="E6" s="177" t="s">
        <v>194</v>
      </c>
    </row>
    <row r="7" spans="1:5" ht="13.5" customHeight="1">
      <c r="A7" s="175" t="s">
        <v>2</v>
      </c>
      <c r="B7" s="176" t="s">
        <v>196</v>
      </c>
      <c r="C7" s="176" t="s">
        <v>247</v>
      </c>
      <c r="D7" s="347"/>
      <c r="E7" s="177" t="s">
        <v>248</v>
      </c>
    </row>
    <row r="8" spans="1:5" ht="13.5" customHeight="1">
      <c r="A8" s="178" t="s">
        <v>2</v>
      </c>
      <c r="B8" s="179" t="s">
        <v>196</v>
      </c>
      <c r="C8" s="179" t="s">
        <v>249</v>
      </c>
      <c r="D8" s="347"/>
      <c r="E8" s="180" t="s">
        <v>248</v>
      </c>
    </row>
    <row r="9" spans="1:5" ht="13.5" customHeight="1">
      <c r="A9" s="175" t="s">
        <v>2</v>
      </c>
      <c r="B9" s="176" t="s">
        <v>192</v>
      </c>
      <c r="C9" s="176" t="s">
        <v>193</v>
      </c>
      <c r="D9" s="347"/>
      <c r="E9" s="177" t="s">
        <v>251</v>
      </c>
    </row>
    <row r="10" spans="1:5" ht="13.5" customHeight="1">
      <c r="A10" s="175" t="s">
        <v>3</v>
      </c>
      <c r="B10" s="176" t="s">
        <v>198</v>
      </c>
      <c r="C10" s="176" t="s">
        <v>250</v>
      </c>
      <c r="D10" s="347"/>
      <c r="E10" s="177" t="s">
        <v>246</v>
      </c>
    </row>
    <row r="11" spans="1:5" ht="13.5" customHeight="1">
      <c r="A11" s="178" t="s">
        <v>3</v>
      </c>
      <c r="B11" s="179" t="s">
        <v>198</v>
      </c>
      <c r="C11" s="179" t="s">
        <v>249</v>
      </c>
      <c r="D11" s="347"/>
      <c r="E11" s="180" t="s">
        <v>246</v>
      </c>
    </row>
    <row r="12" spans="1:5" ht="13.5" customHeight="1">
      <c r="A12" s="175" t="s">
        <v>3</v>
      </c>
      <c r="B12" s="176" t="s">
        <v>198</v>
      </c>
      <c r="C12" s="176" t="s">
        <v>230</v>
      </c>
      <c r="D12" s="347"/>
      <c r="E12" s="177" t="s">
        <v>246</v>
      </c>
    </row>
    <row r="13" spans="1:5" ht="13.5" customHeight="1">
      <c r="A13" s="175" t="s">
        <v>3</v>
      </c>
      <c r="B13" s="176" t="s">
        <v>198</v>
      </c>
      <c r="C13" s="176" t="s">
        <v>209</v>
      </c>
      <c r="D13" s="347"/>
      <c r="E13" s="177" t="s">
        <v>246</v>
      </c>
    </row>
    <row r="14" spans="1:5" ht="13.5" customHeight="1">
      <c r="A14" s="175" t="s">
        <v>3</v>
      </c>
      <c r="B14" s="176" t="s">
        <v>198</v>
      </c>
      <c r="C14" s="179" t="s">
        <v>204</v>
      </c>
      <c r="D14" s="347"/>
      <c r="E14" s="177" t="s">
        <v>246</v>
      </c>
    </row>
    <row r="15" spans="1:5" ht="13.5" customHeight="1">
      <c r="A15" s="175" t="s">
        <v>3</v>
      </c>
      <c r="B15" s="176" t="s">
        <v>198</v>
      </c>
      <c r="C15" s="176" t="s">
        <v>212</v>
      </c>
      <c r="D15" s="347"/>
      <c r="E15" s="177" t="s">
        <v>251</v>
      </c>
    </row>
    <row r="16" spans="1:5" ht="13.5" customHeight="1">
      <c r="A16" s="178" t="s">
        <v>3</v>
      </c>
      <c r="B16" s="179" t="s">
        <v>198</v>
      </c>
      <c r="C16" s="179" t="s">
        <v>249</v>
      </c>
      <c r="D16" s="347"/>
      <c r="E16" s="180" t="s">
        <v>194</v>
      </c>
    </row>
    <row r="17" spans="1:5" ht="13.5" customHeight="1">
      <c r="A17" s="175" t="s">
        <v>3</v>
      </c>
      <c r="B17" s="176" t="s">
        <v>196</v>
      </c>
      <c r="C17" s="179" t="s">
        <v>207</v>
      </c>
      <c r="D17" s="347"/>
      <c r="E17" s="177" t="s">
        <v>194</v>
      </c>
    </row>
    <row r="18" spans="1:5" ht="13.5" customHeight="1">
      <c r="A18" s="175" t="s">
        <v>3</v>
      </c>
      <c r="B18" s="176" t="s">
        <v>196</v>
      </c>
      <c r="C18" s="176" t="s">
        <v>252</v>
      </c>
      <c r="D18" s="347"/>
      <c r="E18" s="177" t="s">
        <v>194</v>
      </c>
    </row>
    <row r="19" spans="1:5" ht="13.5" customHeight="1">
      <c r="A19" s="178" t="s">
        <v>3</v>
      </c>
      <c r="B19" s="179" t="s">
        <v>196</v>
      </c>
      <c r="C19" s="179" t="s">
        <v>200</v>
      </c>
      <c r="D19" s="347"/>
      <c r="E19" s="177" t="s">
        <v>194</v>
      </c>
    </row>
    <row r="20" spans="1:5" ht="13.5" customHeight="1">
      <c r="A20" s="175" t="s">
        <v>3</v>
      </c>
      <c r="B20" s="176" t="s">
        <v>196</v>
      </c>
      <c r="C20" s="176" t="s">
        <v>253</v>
      </c>
      <c r="D20" s="347"/>
      <c r="E20" s="177" t="s">
        <v>194</v>
      </c>
    </row>
    <row r="21" spans="1:5" ht="13.5" customHeight="1">
      <c r="A21" s="178" t="s">
        <v>3</v>
      </c>
      <c r="B21" s="179" t="s">
        <v>196</v>
      </c>
      <c r="C21" s="179" t="s">
        <v>249</v>
      </c>
      <c r="D21" s="347"/>
      <c r="E21" s="177" t="s">
        <v>194</v>
      </c>
    </row>
    <row r="22" spans="1:5" ht="13.5" customHeight="1">
      <c r="A22" s="175" t="s">
        <v>3</v>
      </c>
      <c r="B22" s="176" t="s">
        <v>192</v>
      </c>
      <c r="C22" s="176" t="s">
        <v>193</v>
      </c>
      <c r="D22" s="347"/>
      <c r="E22" s="177" t="s">
        <v>251</v>
      </c>
    </row>
    <row r="23" spans="1:5" ht="13.5" customHeight="1">
      <c r="A23" s="175" t="s">
        <v>3</v>
      </c>
      <c r="B23" s="176" t="s">
        <v>192</v>
      </c>
      <c r="C23" s="176" t="s">
        <v>195</v>
      </c>
      <c r="D23" s="347"/>
      <c r="E23" s="177" t="s">
        <v>251</v>
      </c>
    </row>
    <row r="24" spans="1:5" ht="13.5" customHeight="1">
      <c r="A24" s="175" t="s">
        <v>4</v>
      </c>
      <c r="B24" s="176" t="s">
        <v>198</v>
      </c>
      <c r="C24" s="176" t="s">
        <v>212</v>
      </c>
      <c r="D24" s="347"/>
      <c r="E24" s="177" t="s">
        <v>246</v>
      </c>
    </row>
    <row r="25" spans="1:5" ht="13.5" customHeight="1">
      <c r="A25" s="175" t="s">
        <v>4</v>
      </c>
      <c r="B25" s="179" t="s">
        <v>196</v>
      </c>
      <c r="C25" s="176" t="s">
        <v>245</v>
      </c>
      <c r="D25" s="347"/>
      <c r="E25" s="177" t="s">
        <v>194</v>
      </c>
    </row>
    <row r="26" spans="1:5" ht="13.5" customHeight="1">
      <c r="A26" s="175" t="s">
        <v>4</v>
      </c>
      <c r="B26" s="176" t="s">
        <v>196</v>
      </c>
      <c r="C26" s="176" t="s">
        <v>250</v>
      </c>
      <c r="D26" s="347"/>
      <c r="E26" s="177" t="s">
        <v>194</v>
      </c>
    </row>
    <row r="27" spans="1:5" ht="13.5" customHeight="1">
      <c r="A27" s="175" t="s">
        <v>4</v>
      </c>
      <c r="B27" s="176" t="s">
        <v>196</v>
      </c>
      <c r="C27" s="176" t="s">
        <v>213</v>
      </c>
      <c r="D27" s="347"/>
      <c r="E27" s="177" t="s">
        <v>194</v>
      </c>
    </row>
    <row r="28" spans="1:5" ht="13.5" customHeight="1">
      <c r="A28" s="175" t="s">
        <v>4</v>
      </c>
      <c r="B28" s="176" t="s">
        <v>196</v>
      </c>
      <c r="C28" s="176" t="s">
        <v>209</v>
      </c>
      <c r="D28" s="347"/>
      <c r="E28" s="177" t="s">
        <v>194</v>
      </c>
    </row>
    <row r="29" spans="1:5" ht="13.5" customHeight="1">
      <c r="A29" s="175" t="s">
        <v>4</v>
      </c>
      <c r="B29" s="176" t="s">
        <v>196</v>
      </c>
      <c r="C29" s="176" t="s">
        <v>197</v>
      </c>
      <c r="D29" s="347"/>
      <c r="E29" s="177" t="s">
        <v>194</v>
      </c>
    </row>
    <row r="30" spans="1:5" ht="13.5" customHeight="1">
      <c r="A30" s="175" t="s">
        <v>4</v>
      </c>
      <c r="B30" s="176" t="s">
        <v>196</v>
      </c>
      <c r="C30" s="176" t="s">
        <v>210</v>
      </c>
      <c r="D30" s="347"/>
      <c r="E30" s="177" t="s">
        <v>194</v>
      </c>
    </row>
    <row r="31" spans="1:5" ht="13.5" customHeight="1">
      <c r="A31" s="175" t="s">
        <v>4</v>
      </c>
      <c r="B31" s="176" t="s">
        <v>196</v>
      </c>
      <c r="C31" s="176" t="s">
        <v>212</v>
      </c>
      <c r="D31" s="347"/>
      <c r="E31" s="177" t="s">
        <v>248</v>
      </c>
    </row>
    <row r="32" spans="1:5" ht="13.5" customHeight="1">
      <c r="A32" s="178" t="s">
        <v>5</v>
      </c>
      <c r="B32" s="179" t="s">
        <v>198</v>
      </c>
      <c r="C32" s="179" t="s">
        <v>200</v>
      </c>
      <c r="D32" s="347"/>
      <c r="E32" s="177" t="s">
        <v>246</v>
      </c>
    </row>
    <row r="33" spans="1:5" ht="13.5" customHeight="1">
      <c r="A33" s="175" t="s">
        <v>5</v>
      </c>
      <c r="B33" s="176" t="s">
        <v>198</v>
      </c>
      <c r="C33" s="176" t="s">
        <v>253</v>
      </c>
      <c r="D33" s="347"/>
      <c r="E33" s="177" t="s">
        <v>246</v>
      </c>
    </row>
    <row r="34" spans="1:5" ht="13.5" customHeight="1">
      <c r="A34" s="175" t="s">
        <v>5</v>
      </c>
      <c r="B34" s="176" t="s">
        <v>198</v>
      </c>
      <c r="C34" s="176" t="s">
        <v>254</v>
      </c>
      <c r="D34" s="347"/>
      <c r="E34" s="177" t="s">
        <v>246</v>
      </c>
    </row>
    <row r="35" spans="1:5" ht="13.5" customHeight="1">
      <c r="A35" s="175" t="s">
        <v>5</v>
      </c>
      <c r="B35" s="176" t="s">
        <v>196</v>
      </c>
      <c r="C35" s="176" t="s">
        <v>210</v>
      </c>
      <c r="D35" s="347"/>
      <c r="E35" s="177" t="s">
        <v>194</v>
      </c>
    </row>
    <row r="36" spans="1:5" ht="13.5" customHeight="1">
      <c r="A36" s="175" t="s">
        <v>5</v>
      </c>
      <c r="B36" s="176" t="s">
        <v>196</v>
      </c>
      <c r="C36" s="176" t="s">
        <v>231</v>
      </c>
      <c r="D36" s="347"/>
      <c r="E36" s="177" t="s">
        <v>194</v>
      </c>
    </row>
    <row r="37" spans="1:5" ht="13.5" customHeight="1">
      <c r="A37" s="175" t="s">
        <v>7</v>
      </c>
      <c r="B37" s="176" t="s">
        <v>196</v>
      </c>
      <c r="C37" s="176" t="s">
        <v>230</v>
      </c>
      <c r="D37" s="347"/>
      <c r="E37" s="177" t="s">
        <v>194</v>
      </c>
    </row>
    <row r="38" spans="1:5" ht="13.5" customHeight="1">
      <c r="A38" s="175" t="s">
        <v>7</v>
      </c>
      <c r="B38" s="176" t="s">
        <v>196</v>
      </c>
      <c r="C38" s="179" t="s">
        <v>207</v>
      </c>
      <c r="D38" s="347"/>
      <c r="E38" s="177" t="s">
        <v>248</v>
      </c>
    </row>
    <row r="39" spans="1:5" ht="13.5" customHeight="1">
      <c r="A39" s="175" t="s">
        <v>8</v>
      </c>
      <c r="B39" s="176" t="s">
        <v>198</v>
      </c>
      <c r="C39" s="179" t="s">
        <v>204</v>
      </c>
      <c r="D39" s="347"/>
      <c r="E39" s="177" t="s">
        <v>251</v>
      </c>
    </row>
    <row r="40" spans="1:5" ht="13.5" customHeight="1">
      <c r="A40" s="175" t="s">
        <v>9</v>
      </c>
      <c r="B40" s="176" t="s">
        <v>196</v>
      </c>
      <c r="C40" s="176" t="s">
        <v>208</v>
      </c>
      <c r="D40" s="347"/>
      <c r="E40" s="177" t="s">
        <v>194</v>
      </c>
    </row>
    <row r="41" spans="1:5" ht="13.5" customHeight="1">
      <c r="A41" s="175" t="s">
        <v>9</v>
      </c>
      <c r="B41" s="176" t="s">
        <v>196</v>
      </c>
      <c r="C41" s="176" t="s">
        <v>197</v>
      </c>
      <c r="D41" s="347"/>
      <c r="E41" s="177" t="s">
        <v>248</v>
      </c>
    </row>
    <row r="42" spans="1:5" ht="13.5" customHeight="1">
      <c r="A42" s="175" t="s">
        <v>255</v>
      </c>
      <c r="B42" s="179" t="s">
        <v>198</v>
      </c>
      <c r="C42" s="176" t="s">
        <v>245</v>
      </c>
      <c r="D42" s="347"/>
      <c r="E42" s="177" t="s">
        <v>251</v>
      </c>
    </row>
    <row r="43" spans="1:5" ht="13.5" customHeight="1">
      <c r="A43" s="175" t="s">
        <v>2</v>
      </c>
      <c r="B43" s="176" t="s">
        <v>205</v>
      </c>
      <c r="C43" s="179" t="s">
        <v>256</v>
      </c>
      <c r="D43" s="347"/>
      <c r="E43" s="177" t="s">
        <v>225</v>
      </c>
    </row>
    <row r="44" spans="1:5" ht="13.5" customHeight="1">
      <c r="A44" s="175" t="s">
        <v>3</v>
      </c>
      <c r="B44" s="176" t="s">
        <v>205</v>
      </c>
      <c r="C44" s="179" t="s">
        <v>257</v>
      </c>
      <c r="D44" s="347"/>
      <c r="E44" s="177" t="s">
        <v>225</v>
      </c>
    </row>
    <row r="45" spans="1:5" ht="13.5" customHeight="1">
      <c r="A45" s="175" t="s">
        <v>3</v>
      </c>
      <c r="B45" s="176" t="s">
        <v>201</v>
      </c>
      <c r="C45" s="179" t="s">
        <v>202</v>
      </c>
      <c r="D45" s="347"/>
      <c r="E45" s="177" t="s">
        <v>206</v>
      </c>
    </row>
    <row r="46" spans="1:5" ht="13.5" customHeight="1">
      <c r="A46" s="175" t="s">
        <v>3</v>
      </c>
      <c r="B46" s="176" t="s">
        <v>205</v>
      </c>
      <c r="C46" s="179" t="s">
        <v>202</v>
      </c>
      <c r="D46" s="347"/>
      <c r="E46" s="177" t="s">
        <v>225</v>
      </c>
    </row>
    <row r="47" spans="1:5" ht="13.5" customHeight="1">
      <c r="A47" s="175" t="s">
        <v>4</v>
      </c>
      <c r="B47" s="176" t="s">
        <v>201</v>
      </c>
      <c r="C47" s="179" t="s">
        <v>202</v>
      </c>
      <c r="D47" s="347"/>
      <c r="E47" s="177" t="s">
        <v>232</v>
      </c>
    </row>
    <row r="48" spans="1:5" ht="13.5" customHeight="1">
      <c r="A48" s="175" t="s">
        <v>5</v>
      </c>
      <c r="B48" s="176" t="s">
        <v>201</v>
      </c>
      <c r="C48" s="176" t="s">
        <v>211</v>
      </c>
      <c r="D48" s="347"/>
      <c r="E48" s="177" t="s">
        <v>206</v>
      </c>
    </row>
    <row r="49" spans="1:5" ht="13.5" customHeight="1" thickBot="1">
      <c r="A49" s="182" t="s">
        <v>5</v>
      </c>
      <c r="B49" s="183" t="s">
        <v>205</v>
      </c>
      <c r="C49" s="198" t="s">
        <v>202</v>
      </c>
      <c r="D49" s="199"/>
      <c r="E49" s="184" t="s">
        <v>203</v>
      </c>
    </row>
    <row r="50" ht="14.25" customHeight="1">
      <c r="A50" s="174"/>
    </row>
    <row r="51" ht="12.75">
      <c r="A51" s="174"/>
    </row>
    <row r="52" ht="12.75">
      <c r="A52" s="174"/>
    </row>
    <row r="53" ht="12.75">
      <c r="A53" s="174"/>
    </row>
    <row r="54" ht="12.75">
      <c r="A54" s="174"/>
    </row>
    <row r="55" ht="12.75">
      <c r="A55" s="174"/>
    </row>
  </sheetData>
  <sheetProtection/>
  <mergeCells count="2">
    <mergeCell ref="A1:E1"/>
    <mergeCell ref="D3:D48"/>
  </mergeCells>
  <printOptions/>
  <pageMargins left="0.75" right="0.4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I45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5.125" style="2" customWidth="1"/>
    <col min="2" max="2" width="29.00390625" style="3" customWidth="1"/>
    <col min="3" max="3" width="2.125" style="1" customWidth="1"/>
    <col min="4" max="4" width="15.375" style="1" customWidth="1"/>
    <col min="5" max="5" width="29.00390625" style="1" customWidth="1"/>
    <col min="6" max="6" width="2.625" style="1" customWidth="1"/>
    <col min="7" max="16384" width="9.125" style="1" customWidth="1"/>
  </cols>
  <sheetData>
    <row r="1" spans="1:5" ht="15">
      <c r="A1" s="2" t="s">
        <v>0</v>
      </c>
      <c r="B1" s="348" t="s">
        <v>191</v>
      </c>
      <c r="C1" s="349"/>
      <c r="D1" s="349"/>
      <c r="E1" s="349"/>
    </row>
    <row r="3" spans="1:9" s="350" customFormat="1" ht="15">
      <c r="A3" s="275" t="s">
        <v>460</v>
      </c>
      <c r="B3" s="275"/>
      <c r="C3" s="275"/>
      <c r="D3" s="275"/>
      <c r="E3" s="275"/>
      <c r="F3" s="210"/>
      <c r="G3" s="210"/>
      <c r="H3" s="210"/>
      <c r="I3" s="210"/>
    </row>
    <row r="4" spans="1:9" s="350" customFormat="1" ht="15">
      <c r="A4" s="275" t="s">
        <v>461</v>
      </c>
      <c r="B4" s="275"/>
      <c r="C4" s="275"/>
      <c r="D4" s="275"/>
      <c r="E4" s="275"/>
      <c r="F4" s="351"/>
      <c r="G4" s="351"/>
      <c r="H4" s="351"/>
      <c r="I4" s="210"/>
    </row>
    <row r="5" spans="1:9" s="350" customFormat="1" ht="15">
      <c r="A5" s="210"/>
      <c r="B5" s="210"/>
      <c r="C5" s="210"/>
      <c r="D5" s="210"/>
      <c r="E5" s="210"/>
      <c r="F5" s="210"/>
      <c r="G5" s="210"/>
      <c r="H5" s="210"/>
      <c r="I5" s="210"/>
    </row>
    <row r="7" spans="1:5" s="353" customFormat="1" ht="30.75" customHeight="1">
      <c r="A7" s="352" t="s">
        <v>462</v>
      </c>
      <c r="B7" s="352" t="s">
        <v>463</v>
      </c>
      <c r="D7" s="352" t="s">
        <v>462</v>
      </c>
      <c r="E7" s="352" t="s">
        <v>463</v>
      </c>
    </row>
    <row r="8" spans="1:5" s="353" customFormat="1" ht="18.75" customHeight="1">
      <c r="A8" s="354" t="s">
        <v>464</v>
      </c>
      <c r="B8" s="354" t="s">
        <v>465</v>
      </c>
      <c r="D8" s="355"/>
      <c r="E8" s="355"/>
    </row>
    <row r="9" spans="1:5" s="353" customFormat="1" ht="18.75" customHeight="1">
      <c r="A9" s="354" t="s">
        <v>466</v>
      </c>
      <c r="B9" s="354" t="s">
        <v>465</v>
      </c>
      <c r="D9" s="355"/>
      <c r="E9" s="355"/>
    </row>
    <row r="10" spans="1:5" s="353" customFormat="1" ht="18.75" customHeight="1">
      <c r="A10" s="354" t="s">
        <v>467</v>
      </c>
      <c r="B10" s="354" t="s">
        <v>465</v>
      </c>
      <c r="D10" s="355"/>
      <c r="E10" s="355"/>
    </row>
    <row r="11" spans="1:5" s="353" customFormat="1" ht="18.75" customHeight="1">
      <c r="A11" s="354" t="s">
        <v>468</v>
      </c>
      <c r="B11" s="354" t="s">
        <v>465</v>
      </c>
      <c r="D11" s="355"/>
      <c r="E11" s="355"/>
    </row>
    <row r="12" spans="1:5" s="353" customFormat="1" ht="18.75" customHeight="1">
      <c r="A12" s="354" t="s">
        <v>469</v>
      </c>
      <c r="B12" s="354" t="s">
        <v>465</v>
      </c>
      <c r="D12" s="355"/>
      <c r="E12" s="355"/>
    </row>
    <row r="13" spans="1:5" s="353" customFormat="1" ht="18.75" customHeight="1">
      <c r="A13" s="354" t="s">
        <v>470</v>
      </c>
      <c r="B13" s="354" t="s">
        <v>465</v>
      </c>
      <c r="D13" s="355"/>
      <c r="E13" s="355"/>
    </row>
    <row r="14" spans="1:5" s="353" customFormat="1" ht="18.75" customHeight="1">
      <c r="A14" s="356" t="s">
        <v>471</v>
      </c>
      <c r="B14" s="356" t="s">
        <v>465</v>
      </c>
      <c r="D14" s="355"/>
      <c r="E14" s="355"/>
    </row>
    <row r="15" spans="1:5" ht="18.75" customHeight="1">
      <c r="A15" s="357" t="s">
        <v>472</v>
      </c>
      <c r="B15" s="357" t="s">
        <v>473</v>
      </c>
      <c r="D15" s="358"/>
      <c r="E15" s="358"/>
    </row>
    <row r="16" spans="1:5" ht="18.75" customHeight="1">
      <c r="A16" s="357" t="s">
        <v>474</v>
      </c>
      <c r="B16" s="357" t="s">
        <v>475</v>
      </c>
      <c r="D16" s="235"/>
      <c r="E16" s="235"/>
    </row>
    <row r="17" spans="1:5" ht="18.75" customHeight="1">
      <c r="A17" s="357" t="s">
        <v>476</v>
      </c>
      <c r="B17" s="357" t="s">
        <v>473</v>
      </c>
      <c r="D17" s="235"/>
      <c r="E17" s="235"/>
    </row>
    <row r="18" spans="1:5" ht="18.75" customHeight="1">
      <c r="A18" s="357" t="s">
        <v>477</v>
      </c>
      <c r="B18" s="357" t="s">
        <v>475</v>
      </c>
      <c r="D18" s="235"/>
      <c r="E18" s="235"/>
    </row>
    <row r="19" spans="1:5" ht="18.75" customHeight="1">
      <c r="A19" s="357" t="s">
        <v>478</v>
      </c>
      <c r="B19" s="357" t="s">
        <v>473</v>
      </c>
      <c r="D19" s="235"/>
      <c r="E19" s="235"/>
    </row>
    <row r="20" spans="1:5" ht="18.75" customHeight="1">
      <c r="A20" s="357" t="s">
        <v>479</v>
      </c>
      <c r="B20" s="357" t="s">
        <v>475</v>
      </c>
      <c r="D20" s="235"/>
      <c r="E20" s="235"/>
    </row>
    <row r="21" spans="1:5" ht="18.75" customHeight="1">
      <c r="A21" s="357" t="s">
        <v>480</v>
      </c>
      <c r="B21" s="357" t="s">
        <v>475</v>
      </c>
      <c r="D21" s="235"/>
      <c r="E21" s="235"/>
    </row>
    <row r="22" spans="1:5" ht="18.75" customHeight="1">
      <c r="A22" s="357" t="s">
        <v>481</v>
      </c>
      <c r="B22" s="357" t="s">
        <v>473</v>
      </c>
      <c r="D22" s="235"/>
      <c r="E22" s="235"/>
    </row>
    <row r="23" spans="1:5" ht="18.75" customHeight="1">
      <c r="A23" s="357" t="s">
        <v>482</v>
      </c>
      <c r="B23" s="357" t="s">
        <v>475</v>
      </c>
      <c r="D23" s="235"/>
      <c r="E23" s="235"/>
    </row>
    <row r="24" spans="1:5" ht="18.75" customHeight="1">
      <c r="A24" s="357" t="s">
        <v>483</v>
      </c>
      <c r="B24" s="357" t="s">
        <v>475</v>
      </c>
      <c r="D24" s="235"/>
      <c r="E24" s="235"/>
    </row>
    <row r="25" spans="1:5" ht="18.75" customHeight="1">
      <c r="A25" s="357" t="s">
        <v>321</v>
      </c>
      <c r="B25" s="357" t="s">
        <v>484</v>
      </c>
      <c r="D25" s="235"/>
      <c r="E25" s="235"/>
    </row>
    <row r="26" spans="1:5" ht="18.75" customHeight="1">
      <c r="A26" s="357" t="s">
        <v>396</v>
      </c>
      <c r="B26" s="357" t="s">
        <v>485</v>
      </c>
      <c r="D26" s="235"/>
      <c r="E26" s="235"/>
    </row>
    <row r="27" spans="1:5" ht="18.75" customHeight="1">
      <c r="A27" s="357"/>
      <c r="B27" s="357"/>
      <c r="D27" s="235"/>
      <c r="E27" s="235"/>
    </row>
    <row r="28" spans="1:5" ht="18.75" customHeight="1">
      <c r="A28" s="357"/>
      <c r="B28" s="357"/>
      <c r="D28" s="235"/>
      <c r="E28" s="235"/>
    </row>
    <row r="29" spans="1:5" ht="18.75" customHeight="1">
      <c r="A29" s="357"/>
      <c r="B29" s="357"/>
      <c r="D29" s="235"/>
      <c r="E29" s="235"/>
    </row>
    <row r="30" spans="1:5" ht="18.75" customHeight="1">
      <c r="A30" s="357"/>
      <c r="B30" s="357"/>
      <c r="D30" s="235"/>
      <c r="E30" s="235"/>
    </row>
    <row r="31" spans="1:5" ht="18.75" customHeight="1">
      <c r="A31" s="357"/>
      <c r="B31" s="357"/>
      <c r="D31" s="235"/>
      <c r="E31" s="235"/>
    </row>
    <row r="32" spans="1:5" ht="18.75" customHeight="1">
      <c r="A32" s="357"/>
      <c r="B32" s="357"/>
      <c r="D32" s="235"/>
      <c r="E32" s="235"/>
    </row>
    <row r="33" spans="1:5" ht="18.75" customHeight="1">
      <c r="A33" s="359"/>
      <c r="B33" s="359"/>
      <c r="D33" s="238"/>
      <c r="E33" s="238"/>
    </row>
    <row r="34" spans="1:5" s="7" customFormat="1" ht="18.75" customHeight="1">
      <c r="A34" s="360"/>
      <c r="B34" s="360"/>
      <c r="D34" s="361"/>
      <c r="E34" s="361"/>
    </row>
    <row r="39" spans="1:5" ht="15">
      <c r="A39" s="2" t="s">
        <v>486</v>
      </c>
      <c r="E39" s="362" t="s">
        <v>23</v>
      </c>
    </row>
    <row r="42" ht="15">
      <c r="A42" s="2" t="s">
        <v>102</v>
      </c>
    </row>
    <row r="44" ht="15">
      <c r="A44" s="2" t="s">
        <v>22</v>
      </c>
    </row>
    <row r="45" ht="14.25">
      <c r="A45" s="1"/>
    </row>
  </sheetData>
  <sheetProtection/>
  <mergeCells count="3">
    <mergeCell ref="B1:E1"/>
    <mergeCell ref="A3:E3"/>
    <mergeCell ref="A4:E4"/>
  </mergeCells>
  <printOptions/>
  <pageMargins left="0.75" right="0.19" top="0.57" bottom="0.5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9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00390625" style="120" customWidth="1"/>
    <col min="2" max="2" width="45.25390625" style="121" customWidth="1"/>
    <col min="3" max="4" width="4.375" style="120" customWidth="1"/>
    <col min="5" max="5" width="4.25390625" style="120" customWidth="1"/>
    <col min="6" max="6" width="4.625" style="120" customWidth="1"/>
    <col min="7" max="7" width="4.00390625" style="120" customWidth="1"/>
    <col min="8" max="8" width="4.25390625" style="120" customWidth="1"/>
    <col min="9" max="9" width="4.625" style="120" customWidth="1"/>
    <col min="10" max="12" width="3.25390625" style="120" customWidth="1"/>
    <col min="13" max="13" width="3.875" style="122" customWidth="1"/>
    <col min="14" max="16384" width="9.125" style="120" customWidth="1"/>
  </cols>
  <sheetData>
    <row r="1" spans="11:13" ht="12.75">
      <c r="K1" s="283" t="s">
        <v>456</v>
      </c>
      <c r="L1" s="284"/>
      <c r="M1" s="284"/>
    </row>
    <row r="2" spans="1:13" ht="12.75">
      <c r="A2" s="281" t="s">
        <v>243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ht="12.75" thickBot="1">
      <c r="A3" s="282" t="s">
        <v>173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s="122" customFormat="1" ht="75" customHeight="1" thickBot="1">
      <c r="A4" s="123" t="s">
        <v>26</v>
      </c>
      <c r="B4" s="124" t="s">
        <v>27</v>
      </c>
      <c r="C4" s="125" t="s">
        <v>108</v>
      </c>
      <c r="D4" s="125" t="s">
        <v>109</v>
      </c>
      <c r="E4" s="125" t="s">
        <v>28</v>
      </c>
      <c r="F4" s="125" t="s">
        <v>110</v>
      </c>
      <c r="G4" s="125" t="s">
        <v>29</v>
      </c>
      <c r="H4" s="125" t="s">
        <v>111</v>
      </c>
      <c r="I4" s="125" t="s">
        <v>30</v>
      </c>
      <c r="J4" s="125" t="s">
        <v>93</v>
      </c>
      <c r="K4" s="125" t="s">
        <v>159</v>
      </c>
      <c r="L4" s="126" t="s">
        <v>163</v>
      </c>
      <c r="M4" s="127" t="s">
        <v>31</v>
      </c>
    </row>
    <row r="5" spans="1:13" ht="12">
      <c r="A5" s="128">
        <v>1</v>
      </c>
      <c r="B5" s="129" t="s">
        <v>117</v>
      </c>
      <c r="C5" s="130"/>
      <c r="D5" s="130"/>
      <c r="E5" s="130"/>
      <c r="F5" s="130"/>
      <c r="G5" s="130"/>
      <c r="H5" s="130">
        <v>3</v>
      </c>
      <c r="I5" s="130"/>
      <c r="J5" s="130"/>
      <c r="K5" s="130"/>
      <c r="L5" s="131"/>
      <c r="M5" s="132">
        <f aca="true" t="shared" si="0" ref="M5:M69">SUM(C5:L5)</f>
        <v>3</v>
      </c>
    </row>
    <row r="6" spans="1:13" ht="12">
      <c r="A6" s="133">
        <f>SUM(A5+1)</f>
        <v>2</v>
      </c>
      <c r="B6" s="134" t="s">
        <v>116</v>
      </c>
      <c r="C6" s="135"/>
      <c r="D6" s="135"/>
      <c r="E6" s="135"/>
      <c r="F6" s="135"/>
      <c r="G6" s="135"/>
      <c r="H6" s="190"/>
      <c r="I6" s="135"/>
      <c r="J6" s="135"/>
      <c r="K6" s="135"/>
      <c r="L6" s="136"/>
      <c r="M6" s="137">
        <f t="shared" si="0"/>
        <v>0</v>
      </c>
    </row>
    <row r="7" spans="1:13" ht="12">
      <c r="A7" s="133">
        <f aca="true" t="shared" si="1" ref="A7:A15">SUM(A6+1)</f>
        <v>3</v>
      </c>
      <c r="B7" s="134" t="s">
        <v>35</v>
      </c>
      <c r="C7" s="135"/>
      <c r="D7" s="135"/>
      <c r="E7" s="135"/>
      <c r="F7" s="135"/>
      <c r="G7" s="135"/>
      <c r="H7" s="135">
        <v>3</v>
      </c>
      <c r="I7" s="135"/>
      <c r="J7" s="135"/>
      <c r="K7" s="135"/>
      <c r="L7" s="136"/>
      <c r="M7" s="137">
        <f t="shared" si="0"/>
        <v>3</v>
      </c>
    </row>
    <row r="8" spans="1:13" ht="12">
      <c r="A8" s="133">
        <f t="shared" si="1"/>
        <v>4</v>
      </c>
      <c r="B8" s="134" t="s">
        <v>36</v>
      </c>
      <c r="C8" s="135"/>
      <c r="D8" s="135"/>
      <c r="E8" s="135"/>
      <c r="F8" s="135"/>
      <c r="G8" s="135"/>
      <c r="H8" s="135">
        <v>2</v>
      </c>
      <c r="I8" s="135"/>
      <c r="J8" s="135"/>
      <c r="K8" s="135"/>
      <c r="L8" s="136"/>
      <c r="M8" s="137">
        <f t="shared" si="0"/>
        <v>2</v>
      </c>
    </row>
    <row r="9" spans="1:13" ht="12">
      <c r="A9" s="133">
        <f t="shared" si="1"/>
        <v>5</v>
      </c>
      <c r="B9" s="134" t="s">
        <v>38</v>
      </c>
      <c r="C9" s="135"/>
      <c r="D9" s="135"/>
      <c r="E9" s="135"/>
      <c r="F9" s="135"/>
      <c r="G9" s="135"/>
      <c r="H9" s="135">
        <v>14</v>
      </c>
      <c r="I9" s="135"/>
      <c r="J9" s="135"/>
      <c r="K9" s="135"/>
      <c r="L9" s="136"/>
      <c r="M9" s="137">
        <f t="shared" si="0"/>
        <v>14</v>
      </c>
    </row>
    <row r="10" spans="1:13" ht="12">
      <c r="A10" s="133">
        <f t="shared" si="1"/>
        <v>6</v>
      </c>
      <c r="B10" s="134" t="s">
        <v>174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6"/>
      <c r="M10" s="137">
        <f t="shared" si="0"/>
        <v>0</v>
      </c>
    </row>
    <row r="11" spans="1:13" ht="12">
      <c r="A11" s="133">
        <f t="shared" si="1"/>
        <v>7</v>
      </c>
      <c r="B11" s="134" t="s">
        <v>175</v>
      </c>
      <c r="C11" s="135"/>
      <c r="D11" s="135"/>
      <c r="E11" s="135"/>
      <c r="F11" s="135"/>
      <c r="G11" s="135"/>
      <c r="H11" s="135">
        <v>8</v>
      </c>
      <c r="I11" s="135"/>
      <c r="J11" s="135"/>
      <c r="K11" s="135"/>
      <c r="L11" s="136"/>
      <c r="M11" s="137">
        <f t="shared" si="0"/>
        <v>8</v>
      </c>
    </row>
    <row r="12" spans="1:13" ht="12">
      <c r="A12" s="133">
        <f t="shared" si="1"/>
        <v>8</v>
      </c>
      <c r="B12" s="134" t="s">
        <v>176</v>
      </c>
      <c r="C12" s="135"/>
      <c r="D12" s="135"/>
      <c r="E12" s="135"/>
      <c r="F12" s="135"/>
      <c r="G12" s="135"/>
      <c r="H12" s="135">
        <v>3</v>
      </c>
      <c r="I12" s="135"/>
      <c r="J12" s="135"/>
      <c r="K12" s="135"/>
      <c r="L12" s="136"/>
      <c r="M12" s="137">
        <f t="shared" si="0"/>
        <v>3</v>
      </c>
    </row>
    <row r="13" spans="1:13" ht="12">
      <c r="A13" s="133">
        <f t="shared" si="1"/>
        <v>9</v>
      </c>
      <c r="B13" s="134" t="s">
        <v>177</v>
      </c>
      <c r="C13" s="135"/>
      <c r="D13" s="135"/>
      <c r="E13" s="135"/>
      <c r="F13" s="135"/>
      <c r="G13" s="135"/>
      <c r="H13" s="135">
        <v>3</v>
      </c>
      <c r="I13" s="135"/>
      <c r="J13" s="135"/>
      <c r="K13" s="135"/>
      <c r="L13" s="136"/>
      <c r="M13" s="137">
        <f t="shared" si="0"/>
        <v>3</v>
      </c>
    </row>
    <row r="14" spans="1:13" ht="12">
      <c r="A14" s="133">
        <f t="shared" si="1"/>
        <v>10</v>
      </c>
      <c r="B14" s="138" t="s">
        <v>178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40"/>
      <c r="M14" s="137">
        <f t="shared" si="0"/>
        <v>0</v>
      </c>
    </row>
    <row r="15" spans="1:13" ht="12.75" thickBot="1">
      <c r="A15" s="133">
        <f t="shared" si="1"/>
        <v>11</v>
      </c>
      <c r="B15" s="138" t="s">
        <v>179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40"/>
      <c r="M15" s="141">
        <f t="shared" si="0"/>
        <v>0</v>
      </c>
    </row>
    <row r="16" spans="1:13" ht="12.75" thickBot="1">
      <c r="A16" s="142"/>
      <c r="B16" s="143" t="s">
        <v>42</v>
      </c>
      <c r="C16" s="144">
        <f>SUM(C5:C15)</f>
        <v>0</v>
      </c>
      <c r="D16" s="144">
        <f aca="true" t="shared" si="2" ref="D16:L16">SUM(D5:D15)</f>
        <v>0</v>
      </c>
      <c r="E16" s="144">
        <f t="shared" si="2"/>
        <v>0</v>
      </c>
      <c r="F16" s="144">
        <f t="shared" si="2"/>
        <v>0</v>
      </c>
      <c r="G16" s="144">
        <f t="shared" si="2"/>
        <v>0</v>
      </c>
      <c r="H16" s="144">
        <f t="shared" si="2"/>
        <v>36</v>
      </c>
      <c r="I16" s="144">
        <f t="shared" si="2"/>
        <v>0</v>
      </c>
      <c r="J16" s="144">
        <f t="shared" si="2"/>
        <v>0</v>
      </c>
      <c r="K16" s="144">
        <f t="shared" si="2"/>
        <v>0</v>
      </c>
      <c r="L16" s="145">
        <f t="shared" si="2"/>
        <v>0</v>
      </c>
      <c r="M16" s="146">
        <f t="shared" si="0"/>
        <v>36</v>
      </c>
    </row>
    <row r="17" spans="1:13" ht="12">
      <c r="A17" s="147"/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50"/>
    </row>
    <row r="18" spans="1:13" ht="12">
      <c r="A18" s="151">
        <v>1</v>
      </c>
      <c r="B18" s="134" t="s">
        <v>166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52">
        <f t="shared" si="0"/>
        <v>0</v>
      </c>
    </row>
    <row r="19" spans="1:13" ht="12">
      <c r="A19" s="151">
        <f aca="true" t="shared" si="3" ref="A19:A83">A18+1</f>
        <v>2</v>
      </c>
      <c r="B19" s="134" t="s">
        <v>32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52">
        <f t="shared" si="0"/>
        <v>0</v>
      </c>
    </row>
    <row r="20" spans="1:13" ht="12">
      <c r="A20" s="151">
        <f t="shared" si="3"/>
        <v>3</v>
      </c>
      <c r="B20" s="134" t="s">
        <v>33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52">
        <f t="shared" si="0"/>
        <v>0</v>
      </c>
    </row>
    <row r="21" spans="1:13" ht="12">
      <c r="A21" s="151">
        <f t="shared" si="3"/>
        <v>4</v>
      </c>
      <c r="B21" s="134" t="s">
        <v>131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52">
        <f t="shared" si="0"/>
        <v>0</v>
      </c>
    </row>
    <row r="22" spans="1:13" ht="12">
      <c r="A22" s="151">
        <f t="shared" si="3"/>
        <v>5</v>
      </c>
      <c r="B22" s="134" t="s">
        <v>136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52">
        <f t="shared" si="0"/>
        <v>0</v>
      </c>
    </row>
    <row r="23" spans="1:13" ht="12">
      <c r="A23" s="151">
        <f t="shared" si="3"/>
        <v>6</v>
      </c>
      <c r="B23" s="134" t="s">
        <v>105</v>
      </c>
      <c r="C23" s="135"/>
      <c r="D23" s="135"/>
      <c r="E23" s="135"/>
      <c r="F23" s="135"/>
      <c r="G23" s="135"/>
      <c r="H23" s="135">
        <v>1</v>
      </c>
      <c r="I23" s="135"/>
      <c r="J23" s="135"/>
      <c r="K23" s="135"/>
      <c r="L23" s="135"/>
      <c r="M23" s="152">
        <f t="shared" si="0"/>
        <v>1</v>
      </c>
    </row>
    <row r="24" spans="1:13" ht="12">
      <c r="A24" s="151">
        <f t="shared" si="3"/>
        <v>7</v>
      </c>
      <c r="B24" s="134" t="s">
        <v>156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52">
        <f t="shared" si="0"/>
        <v>0</v>
      </c>
    </row>
    <row r="25" spans="1:13" ht="12">
      <c r="A25" s="151">
        <f t="shared" si="3"/>
        <v>8</v>
      </c>
      <c r="B25" s="134" t="s">
        <v>145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52">
        <f t="shared" si="0"/>
        <v>0</v>
      </c>
    </row>
    <row r="26" spans="1:13" ht="12">
      <c r="A26" s="151">
        <f t="shared" si="3"/>
        <v>9</v>
      </c>
      <c r="B26" s="134" t="s">
        <v>169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52">
        <f t="shared" si="0"/>
        <v>0</v>
      </c>
    </row>
    <row r="27" spans="1:13" ht="12">
      <c r="A27" s="151">
        <f t="shared" si="3"/>
        <v>10</v>
      </c>
      <c r="B27" s="134" t="s">
        <v>118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52">
        <f t="shared" si="0"/>
        <v>0</v>
      </c>
    </row>
    <row r="28" spans="1:13" ht="12">
      <c r="A28" s="151">
        <f t="shared" si="3"/>
        <v>11</v>
      </c>
      <c r="B28" s="134" t="s">
        <v>113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52">
        <f t="shared" si="0"/>
        <v>0</v>
      </c>
    </row>
    <row r="29" spans="1:13" ht="12">
      <c r="A29" s="151">
        <f t="shared" si="3"/>
        <v>12</v>
      </c>
      <c r="B29" s="134" t="s">
        <v>112</v>
      </c>
      <c r="C29" s="135"/>
      <c r="D29" s="135"/>
      <c r="E29" s="135"/>
      <c r="F29" s="135"/>
      <c r="G29" s="135"/>
      <c r="H29" s="135">
        <v>1</v>
      </c>
      <c r="I29" s="135"/>
      <c r="J29" s="135"/>
      <c r="K29" s="135"/>
      <c r="L29" s="135"/>
      <c r="M29" s="152">
        <f t="shared" si="0"/>
        <v>1</v>
      </c>
    </row>
    <row r="30" spans="1:13" ht="12">
      <c r="A30" s="151">
        <f t="shared" si="3"/>
        <v>13</v>
      </c>
      <c r="B30" s="134" t="s">
        <v>34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52">
        <f t="shared" si="0"/>
        <v>0</v>
      </c>
    </row>
    <row r="31" spans="1:13" ht="12">
      <c r="A31" s="151">
        <f t="shared" si="3"/>
        <v>14</v>
      </c>
      <c r="B31" s="134" t="s">
        <v>154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52">
        <f t="shared" si="0"/>
        <v>0</v>
      </c>
    </row>
    <row r="32" spans="1:13" ht="12">
      <c r="A32" s="151">
        <f>A31+1</f>
        <v>15</v>
      </c>
      <c r="B32" s="134" t="s">
        <v>160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52">
        <f t="shared" si="0"/>
        <v>0</v>
      </c>
    </row>
    <row r="33" spans="1:13" ht="12">
      <c r="A33" s="153">
        <f t="shared" si="3"/>
        <v>16</v>
      </c>
      <c r="B33" s="134" t="s">
        <v>164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52">
        <f t="shared" si="0"/>
        <v>0</v>
      </c>
    </row>
    <row r="34" spans="1:13" ht="12">
      <c r="A34" s="153">
        <f t="shared" si="3"/>
        <v>17</v>
      </c>
      <c r="B34" s="134" t="s">
        <v>114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52">
        <f t="shared" si="0"/>
        <v>0</v>
      </c>
    </row>
    <row r="35" spans="1:13" ht="12">
      <c r="A35" s="153">
        <f t="shared" si="3"/>
        <v>18</v>
      </c>
      <c r="B35" s="134" t="s">
        <v>135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52">
        <f t="shared" si="0"/>
        <v>0</v>
      </c>
    </row>
    <row r="36" spans="1:13" ht="12">
      <c r="A36" s="153">
        <f t="shared" si="3"/>
        <v>19</v>
      </c>
      <c r="B36" s="134" t="s">
        <v>106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52">
        <f t="shared" si="0"/>
        <v>0</v>
      </c>
    </row>
    <row r="37" spans="1:13" ht="12">
      <c r="A37" s="153">
        <f t="shared" si="3"/>
        <v>20</v>
      </c>
      <c r="B37" s="134" t="s">
        <v>37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52">
        <f t="shared" si="0"/>
        <v>0</v>
      </c>
    </row>
    <row r="38" spans="1:13" ht="12">
      <c r="A38" s="153">
        <f t="shared" si="3"/>
        <v>21</v>
      </c>
      <c r="B38" s="134" t="s">
        <v>119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52">
        <f t="shared" si="0"/>
        <v>0</v>
      </c>
    </row>
    <row r="39" spans="1:13" ht="12">
      <c r="A39" s="153">
        <f t="shared" si="3"/>
        <v>22</v>
      </c>
      <c r="B39" s="134" t="s">
        <v>107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52">
        <f t="shared" si="0"/>
        <v>0</v>
      </c>
    </row>
    <row r="40" spans="1:13" ht="12">
      <c r="A40" s="153">
        <f t="shared" si="3"/>
        <v>23</v>
      </c>
      <c r="B40" s="134" t="s">
        <v>39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52">
        <f t="shared" si="0"/>
        <v>0</v>
      </c>
    </row>
    <row r="41" spans="1:13" ht="12">
      <c r="A41" s="153">
        <f t="shared" si="3"/>
        <v>24</v>
      </c>
      <c r="B41" s="134" t="s">
        <v>170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52">
        <f t="shared" si="0"/>
        <v>0</v>
      </c>
    </row>
    <row r="42" spans="1:13" ht="12">
      <c r="A42" s="153">
        <f t="shared" si="3"/>
        <v>25</v>
      </c>
      <c r="B42" s="134" t="s">
        <v>171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52">
        <f t="shared" si="0"/>
        <v>0</v>
      </c>
    </row>
    <row r="43" spans="1:13" ht="12">
      <c r="A43" s="153">
        <f t="shared" si="3"/>
        <v>26</v>
      </c>
      <c r="B43" s="134" t="s">
        <v>172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52">
        <f t="shared" si="0"/>
        <v>0</v>
      </c>
    </row>
    <row r="44" spans="1:13" ht="12">
      <c r="A44" s="153">
        <f t="shared" si="3"/>
        <v>27</v>
      </c>
      <c r="B44" s="134" t="s">
        <v>40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52">
        <f t="shared" si="0"/>
        <v>0</v>
      </c>
    </row>
    <row r="45" spans="1:13" ht="12">
      <c r="A45" s="153">
        <f t="shared" si="3"/>
        <v>28</v>
      </c>
      <c r="B45" s="134" t="s">
        <v>149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52">
        <f t="shared" si="0"/>
        <v>0</v>
      </c>
    </row>
    <row r="46" spans="1:13" ht="12">
      <c r="A46" s="153">
        <f t="shared" si="3"/>
        <v>29</v>
      </c>
      <c r="B46" s="134" t="s">
        <v>41</v>
      </c>
      <c r="C46" s="135"/>
      <c r="D46" s="135"/>
      <c r="E46" s="135"/>
      <c r="F46" s="135"/>
      <c r="G46" s="135"/>
      <c r="H46" s="135">
        <v>3</v>
      </c>
      <c r="I46" s="135"/>
      <c r="J46" s="135"/>
      <c r="K46" s="135"/>
      <c r="L46" s="135"/>
      <c r="M46" s="152">
        <f t="shared" si="0"/>
        <v>3</v>
      </c>
    </row>
    <row r="47" spans="1:13" ht="12">
      <c r="A47" s="153">
        <f t="shared" si="3"/>
        <v>30</v>
      </c>
      <c r="B47" s="134" t="s">
        <v>141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52">
        <f t="shared" si="0"/>
        <v>0</v>
      </c>
    </row>
    <row r="48" spans="1:13" ht="12">
      <c r="A48" s="153">
        <f t="shared" si="3"/>
        <v>31</v>
      </c>
      <c r="B48" s="134" t="s">
        <v>153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52">
        <f t="shared" si="0"/>
        <v>0</v>
      </c>
    </row>
    <row r="49" spans="1:13" ht="12">
      <c r="A49" s="153">
        <f t="shared" si="3"/>
        <v>32</v>
      </c>
      <c r="B49" s="134" t="s">
        <v>165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52">
        <f t="shared" si="0"/>
        <v>0</v>
      </c>
    </row>
    <row r="50" spans="1:13" ht="12">
      <c r="A50" s="153">
        <f t="shared" si="3"/>
        <v>33</v>
      </c>
      <c r="B50" s="134" t="s">
        <v>146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52">
        <f t="shared" si="0"/>
        <v>0</v>
      </c>
    </row>
    <row r="51" spans="1:13" ht="12">
      <c r="A51" s="153">
        <f t="shared" si="3"/>
        <v>34</v>
      </c>
      <c r="B51" s="134" t="s">
        <v>147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52">
        <f t="shared" si="0"/>
        <v>0</v>
      </c>
    </row>
    <row r="52" spans="1:13" ht="12">
      <c r="A52" s="153">
        <f t="shared" si="3"/>
        <v>35</v>
      </c>
      <c r="B52" s="134" t="s">
        <v>137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52">
        <f t="shared" si="0"/>
        <v>0</v>
      </c>
    </row>
    <row r="53" spans="1:13" ht="12">
      <c r="A53" s="153">
        <f t="shared" si="3"/>
        <v>36</v>
      </c>
      <c r="B53" s="134" t="s">
        <v>138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52">
        <f t="shared" si="0"/>
        <v>0</v>
      </c>
    </row>
    <row r="54" spans="1:13" ht="12">
      <c r="A54" s="153">
        <f t="shared" si="3"/>
        <v>37</v>
      </c>
      <c r="B54" s="134" t="s">
        <v>167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52">
        <f t="shared" si="0"/>
        <v>0</v>
      </c>
    </row>
    <row r="55" spans="1:13" ht="12">
      <c r="A55" s="153">
        <f t="shared" si="3"/>
        <v>38</v>
      </c>
      <c r="B55" s="134" t="s">
        <v>115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52">
        <f t="shared" si="0"/>
        <v>0</v>
      </c>
    </row>
    <row r="56" spans="1:13" ht="12">
      <c r="A56" s="153">
        <f t="shared" si="3"/>
        <v>39</v>
      </c>
      <c r="B56" s="134" t="s">
        <v>161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52">
        <f t="shared" si="0"/>
        <v>0</v>
      </c>
    </row>
    <row r="57" spans="1:13" ht="12">
      <c r="A57" s="153">
        <f t="shared" si="3"/>
        <v>40</v>
      </c>
      <c r="B57" s="134" t="s">
        <v>144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52">
        <f t="shared" si="0"/>
        <v>0</v>
      </c>
    </row>
    <row r="58" spans="1:13" ht="12">
      <c r="A58" s="154">
        <f t="shared" si="3"/>
        <v>41</v>
      </c>
      <c r="B58" s="134" t="s">
        <v>120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52">
        <f t="shared" si="0"/>
        <v>0</v>
      </c>
    </row>
    <row r="59" spans="1:13" ht="12">
      <c r="A59" s="154">
        <f t="shared" si="3"/>
        <v>42</v>
      </c>
      <c r="B59" s="134" t="s">
        <v>121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52">
        <f t="shared" si="0"/>
        <v>0</v>
      </c>
    </row>
    <row r="60" spans="1:13" ht="12">
      <c r="A60" s="154">
        <f t="shared" si="3"/>
        <v>43</v>
      </c>
      <c r="B60" s="134" t="s">
        <v>142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52">
        <f t="shared" si="0"/>
        <v>0</v>
      </c>
    </row>
    <row r="61" spans="1:13" ht="12">
      <c r="A61" s="154">
        <f t="shared" si="3"/>
        <v>44</v>
      </c>
      <c r="B61" s="134" t="s">
        <v>129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52">
        <f t="shared" si="0"/>
        <v>0</v>
      </c>
    </row>
    <row r="62" spans="1:13" ht="12">
      <c r="A62" s="154">
        <f t="shared" si="3"/>
        <v>45</v>
      </c>
      <c r="B62" s="134" t="s">
        <v>130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52">
        <f t="shared" si="0"/>
        <v>0</v>
      </c>
    </row>
    <row r="63" spans="1:13" ht="12">
      <c r="A63" s="154">
        <f t="shared" si="3"/>
        <v>46</v>
      </c>
      <c r="B63" s="134" t="s">
        <v>122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52">
        <f t="shared" si="0"/>
        <v>0</v>
      </c>
    </row>
    <row r="64" spans="1:13" ht="12">
      <c r="A64" s="154">
        <f t="shared" si="3"/>
        <v>47</v>
      </c>
      <c r="B64" s="134" t="s">
        <v>123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52">
        <f t="shared" si="0"/>
        <v>0</v>
      </c>
    </row>
    <row r="65" spans="1:13" ht="12">
      <c r="A65" s="154">
        <f t="shared" si="3"/>
        <v>48</v>
      </c>
      <c r="B65" s="134" t="s">
        <v>124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52">
        <f t="shared" si="0"/>
        <v>0</v>
      </c>
    </row>
    <row r="66" spans="1:13" ht="12">
      <c r="A66" s="154">
        <f t="shared" si="3"/>
        <v>49</v>
      </c>
      <c r="B66" s="134" t="s">
        <v>125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52">
        <f t="shared" si="0"/>
        <v>0</v>
      </c>
    </row>
    <row r="67" spans="1:13" ht="12">
      <c r="A67" s="154">
        <f t="shared" si="3"/>
        <v>50</v>
      </c>
      <c r="B67" s="134" t="s">
        <v>158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52">
        <f t="shared" si="0"/>
        <v>0</v>
      </c>
    </row>
    <row r="68" spans="1:13" ht="12">
      <c r="A68" s="154">
        <f t="shared" si="3"/>
        <v>51</v>
      </c>
      <c r="B68" s="134" t="s">
        <v>126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52">
        <f t="shared" si="0"/>
        <v>0</v>
      </c>
    </row>
    <row r="69" spans="1:13" ht="12">
      <c r="A69" s="154">
        <f t="shared" si="3"/>
        <v>52</v>
      </c>
      <c r="B69" s="134" t="s">
        <v>151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52">
        <f t="shared" si="0"/>
        <v>0</v>
      </c>
    </row>
    <row r="70" spans="1:13" ht="12">
      <c r="A70" s="154">
        <f t="shared" si="3"/>
        <v>53</v>
      </c>
      <c r="B70" s="134" t="s">
        <v>143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52">
        <f aca="true" t="shared" si="4" ref="M70:M90">SUM(C70:L70)</f>
        <v>0</v>
      </c>
    </row>
    <row r="71" spans="1:13" ht="12">
      <c r="A71" s="154">
        <f t="shared" si="3"/>
        <v>54</v>
      </c>
      <c r="B71" s="134" t="s">
        <v>150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52">
        <f t="shared" si="4"/>
        <v>0</v>
      </c>
    </row>
    <row r="72" spans="1:13" ht="12">
      <c r="A72" s="154">
        <f t="shared" si="3"/>
        <v>55</v>
      </c>
      <c r="B72" s="134" t="s">
        <v>133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52">
        <f t="shared" si="4"/>
        <v>0</v>
      </c>
    </row>
    <row r="73" spans="1:13" ht="12">
      <c r="A73" s="154">
        <f t="shared" si="3"/>
        <v>56</v>
      </c>
      <c r="B73" s="134" t="s">
        <v>134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52">
        <f t="shared" si="4"/>
        <v>0</v>
      </c>
    </row>
    <row r="74" spans="1:13" ht="12">
      <c r="A74" s="155">
        <f t="shared" si="3"/>
        <v>57</v>
      </c>
      <c r="B74" s="134" t="s">
        <v>127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52">
        <f t="shared" si="4"/>
        <v>0</v>
      </c>
    </row>
    <row r="75" spans="1:13" ht="12">
      <c r="A75" s="155">
        <f t="shared" si="3"/>
        <v>58</v>
      </c>
      <c r="B75" s="134" t="s">
        <v>140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52">
        <f t="shared" si="4"/>
        <v>0</v>
      </c>
    </row>
    <row r="76" spans="1:13" ht="12">
      <c r="A76" s="155">
        <f t="shared" si="3"/>
        <v>59</v>
      </c>
      <c r="B76" s="134" t="s">
        <v>157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52">
        <f t="shared" si="4"/>
        <v>0</v>
      </c>
    </row>
    <row r="77" spans="1:13" ht="12">
      <c r="A77" s="155">
        <f t="shared" si="3"/>
        <v>60</v>
      </c>
      <c r="B77" s="134" t="s">
        <v>132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52">
        <f t="shared" si="4"/>
        <v>0</v>
      </c>
    </row>
    <row r="78" spans="1:13" ht="12">
      <c r="A78" s="155">
        <f t="shared" si="3"/>
        <v>61</v>
      </c>
      <c r="B78" s="134" t="s">
        <v>152</v>
      </c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52">
        <f t="shared" si="4"/>
        <v>0</v>
      </c>
    </row>
    <row r="79" spans="1:13" ht="12">
      <c r="A79" s="155">
        <f t="shared" si="3"/>
        <v>62</v>
      </c>
      <c r="B79" s="134" t="s">
        <v>148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52">
        <f t="shared" si="4"/>
        <v>0</v>
      </c>
    </row>
    <row r="80" spans="1:13" ht="12">
      <c r="A80" s="155">
        <f t="shared" si="3"/>
        <v>63</v>
      </c>
      <c r="B80" s="134" t="s">
        <v>139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52">
        <f t="shared" si="4"/>
        <v>0</v>
      </c>
    </row>
    <row r="81" spans="1:13" ht="12">
      <c r="A81" s="155">
        <f t="shared" si="3"/>
        <v>64</v>
      </c>
      <c r="B81" s="134" t="s">
        <v>155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52">
        <f t="shared" si="4"/>
        <v>0</v>
      </c>
    </row>
    <row r="82" spans="1:13" ht="12">
      <c r="A82" s="155">
        <f t="shared" si="3"/>
        <v>65</v>
      </c>
      <c r="B82" s="134" t="s">
        <v>162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52">
        <f t="shared" si="4"/>
        <v>0</v>
      </c>
    </row>
    <row r="83" spans="1:13" ht="12">
      <c r="A83" s="155">
        <f t="shared" si="3"/>
        <v>66</v>
      </c>
      <c r="B83" s="134" t="s">
        <v>128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52">
        <f t="shared" si="4"/>
        <v>0</v>
      </c>
    </row>
    <row r="84" spans="1:13" ht="12">
      <c r="A84" s="155"/>
      <c r="B84" s="189" t="s">
        <v>237</v>
      </c>
      <c r="C84" s="135"/>
      <c r="D84" s="135"/>
      <c r="E84" s="135"/>
      <c r="F84" s="135"/>
      <c r="G84" s="135"/>
      <c r="H84" s="135">
        <v>1</v>
      </c>
      <c r="I84" s="135"/>
      <c r="J84" s="135"/>
      <c r="K84" s="135"/>
      <c r="L84" s="135"/>
      <c r="M84" s="152">
        <f t="shared" si="4"/>
        <v>1</v>
      </c>
    </row>
    <row r="85" spans="1:13" ht="12">
      <c r="A85" s="155"/>
      <c r="B85" s="189" t="s">
        <v>238</v>
      </c>
      <c r="C85" s="135"/>
      <c r="D85" s="135"/>
      <c r="E85" s="135"/>
      <c r="F85" s="135"/>
      <c r="G85" s="135"/>
      <c r="H85" s="135">
        <v>2</v>
      </c>
      <c r="I85" s="135"/>
      <c r="J85" s="135"/>
      <c r="K85" s="135"/>
      <c r="L85" s="135"/>
      <c r="M85" s="152">
        <f t="shared" si="4"/>
        <v>2</v>
      </c>
    </row>
    <row r="86" spans="1:13" ht="12">
      <c r="A86" s="155"/>
      <c r="B86" s="189" t="s">
        <v>244</v>
      </c>
      <c r="C86" s="135"/>
      <c r="D86" s="135"/>
      <c r="E86" s="135"/>
      <c r="F86" s="135"/>
      <c r="G86" s="135"/>
      <c r="H86" s="135">
        <v>1</v>
      </c>
      <c r="I86" s="135"/>
      <c r="J86" s="135"/>
      <c r="K86" s="135"/>
      <c r="L86" s="135"/>
      <c r="M86" s="152">
        <f t="shared" si="4"/>
        <v>1</v>
      </c>
    </row>
    <row r="87" spans="1:13" ht="12">
      <c r="A87" s="155"/>
      <c r="B87" s="189" t="s">
        <v>240</v>
      </c>
      <c r="C87" s="135"/>
      <c r="D87" s="135"/>
      <c r="E87" s="135"/>
      <c r="F87" s="135"/>
      <c r="G87" s="135"/>
      <c r="H87" s="135">
        <v>1</v>
      </c>
      <c r="I87" s="135"/>
      <c r="J87" s="135"/>
      <c r="K87" s="135"/>
      <c r="L87" s="135"/>
      <c r="M87" s="152">
        <f t="shared" si="4"/>
        <v>1</v>
      </c>
    </row>
    <row r="88" spans="1:13" ht="12">
      <c r="A88" s="155"/>
      <c r="B88" s="189" t="s">
        <v>241</v>
      </c>
      <c r="C88" s="135"/>
      <c r="D88" s="135"/>
      <c r="E88" s="135"/>
      <c r="F88" s="135"/>
      <c r="G88" s="135"/>
      <c r="H88" s="135">
        <v>1</v>
      </c>
      <c r="I88" s="135"/>
      <c r="J88" s="135"/>
      <c r="K88" s="135"/>
      <c r="L88" s="135"/>
      <c r="M88" s="152">
        <f t="shared" si="4"/>
        <v>1</v>
      </c>
    </row>
    <row r="89" spans="1:13" ht="12">
      <c r="A89" s="155"/>
      <c r="B89" s="189" t="s">
        <v>242</v>
      </c>
      <c r="C89" s="135"/>
      <c r="D89" s="135"/>
      <c r="E89" s="135"/>
      <c r="F89" s="135"/>
      <c r="G89" s="135"/>
      <c r="H89" s="135">
        <v>1</v>
      </c>
      <c r="I89" s="135"/>
      <c r="J89" s="135"/>
      <c r="K89" s="135"/>
      <c r="L89" s="135"/>
      <c r="M89" s="152">
        <f t="shared" si="4"/>
        <v>1</v>
      </c>
    </row>
    <row r="90" spans="1:13" ht="12">
      <c r="A90" s="155"/>
      <c r="B90" s="189" t="s">
        <v>239</v>
      </c>
      <c r="C90" s="135"/>
      <c r="D90" s="135"/>
      <c r="E90" s="135"/>
      <c r="F90" s="135"/>
      <c r="G90" s="135"/>
      <c r="H90" s="135">
        <v>2</v>
      </c>
      <c r="I90" s="135"/>
      <c r="J90" s="135"/>
      <c r="K90" s="135"/>
      <c r="L90" s="135"/>
      <c r="M90" s="152">
        <f t="shared" si="4"/>
        <v>2</v>
      </c>
    </row>
    <row r="91" spans="1:13" ht="12">
      <c r="A91" s="156"/>
      <c r="B91" s="157" t="s">
        <v>42</v>
      </c>
      <c r="C91" s="158">
        <f>SUM(C18:C83)</f>
        <v>0</v>
      </c>
      <c r="D91" s="158">
        <f aca="true" t="shared" si="5" ref="D91:L91">SUM(D18:D83)</f>
        <v>0</v>
      </c>
      <c r="E91" s="158">
        <f t="shared" si="5"/>
        <v>0</v>
      </c>
      <c r="F91" s="158">
        <f t="shared" si="5"/>
        <v>0</v>
      </c>
      <c r="G91" s="158">
        <f t="shared" si="5"/>
        <v>0</v>
      </c>
      <c r="H91" s="158">
        <f>SUM(H18:H90)</f>
        <v>14</v>
      </c>
      <c r="I91" s="158">
        <f t="shared" si="5"/>
        <v>0</v>
      </c>
      <c r="J91" s="158">
        <f t="shared" si="5"/>
        <v>0</v>
      </c>
      <c r="K91" s="158">
        <f t="shared" si="5"/>
        <v>0</v>
      </c>
      <c r="L91" s="158">
        <f t="shared" si="5"/>
        <v>0</v>
      </c>
      <c r="M91" s="158">
        <f>SUM(M18:M90)</f>
        <v>14</v>
      </c>
    </row>
    <row r="92" ht="12">
      <c r="A92" s="159"/>
    </row>
    <row r="93" spans="2:13" s="160" customFormat="1" ht="15.75">
      <c r="B93" s="188" t="s">
        <v>180</v>
      </c>
      <c r="M93" s="162"/>
    </row>
    <row r="94" spans="2:13" s="160" customFormat="1" ht="15.75">
      <c r="B94" s="161" t="s">
        <v>181</v>
      </c>
      <c r="M94" s="162"/>
    </row>
  </sheetData>
  <sheetProtection/>
  <mergeCells count="3">
    <mergeCell ref="A2:M2"/>
    <mergeCell ref="A3:M3"/>
    <mergeCell ref="K1:M1"/>
  </mergeCells>
  <printOptions/>
  <pageMargins left="0.65" right="0.16" top="0.17" bottom="0.28" header="0.4921259845" footer="0.3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2" width="6.75390625" style="0" customWidth="1"/>
    <col min="3" max="3" width="13.75390625" style="0" customWidth="1"/>
    <col min="4" max="4" width="10.75390625" style="0" customWidth="1"/>
    <col min="5" max="5" width="11.75390625" style="0" customWidth="1"/>
    <col min="6" max="6" width="6.75390625" style="0" customWidth="1"/>
    <col min="7" max="7" width="33.75390625" style="0" customWidth="1"/>
    <col min="8" max="8" width="28.125" style="185" customWidth="1"/>
    <col min="9" max="9" width="7.75390625" style="0" customWidth="1"/>
  </cols>
  <sheetData>
    <row r="1" spans="1:9" ht="15.75" customHeight="1">
      <c r="A1" s="285" t="s">
        <v>308</v>
      </c>
      <c r="B1" s="285"/>
      <c r="C1" s="285"/>
      <c r="D1" s="285"/>
      <c r="E1" s="285"/>
      <c r="F1" s="285"/>
      <c r="G1" s="285"/>
      <c r="H1" s="285"/>
      <c r="I1" s="285"/>
    </row>
    <row r="2" spans="1:9" ht="15.75" customHeight="1">
      <c r="A2" s="285"/>
      <c r="B2" s="285"/>
      <c r="C2" s="285"/>
      <c r="D2" s="285"/>
      <c r="E2" s="285"/>
      <c r="F2" s="285"/>
      <c r="G2" s="285"/>
      <c r="H2" s="285"/>
      <c r="I2" s="285"/>
    </row>
    <row r="3" spans="1:9" ht="12.75" customHeight="1">
      <c r="A3" s="248"/>
      <c r="B3" s="248"/>
      <c r="C3" s="248"/>
      <c r="D3" s="248"/>
      <c r="E3" s="248"/>
      <c r="F3" s="248"/>
      <c r="G3" s="248"/>
      <c r="H3" s="186"/>
      <c r="I3" s="187"/>
    </row>
    <row r="4" spans="1:9" ht="38.25" customHeight="1">
      <c r="A4" s="249" t="s">
        <v>309</v>
      </c>
      <c r="B4" s="249" t="s">
        <v>310</v>
      </c>
      <c r="C4" s="249" t="s">
        <v>311</v>
      </c>
      <c r="D4" s="249" t="s">
        <v>312</v>
      </c>
      <c r="E4" s="249" t="s">
        <v>313</v>
      </c>
      <c r="F4" s="249" t="s">
        <v>314</v>
      </c>
      <c r="G4" s="249" t="s">
        <v>315</v>
      </c>
      <c r="H4" s="249" t="s">
        <v>316</v>
      </c>
      <c r="I4" s="249" t="s">
        <v>317</v>
      </c>
    </row>
    <row r="5" spans="1:12" ht="12.75">
      <c r="A5" s="250">
        <v>1</v>
      </c>
      <c r="B5" s="251">
        <v>1</v>
      </c>
      <c r="C5" s="252" t="s">
        <v>318</v>
      </c>
      <c r="D5" s="252" t="s">
        <v>319</v>
      </c>
      <c r="E5" s="253" t="s">
        <v>320</v>
      </c>
      <c r="F5" s="254" t="s">
        <v>321</v>
      </c>
      <c r="G5" s="255" t="s">
        <v>322</v>
      </c>
      <c r="H5" s="255" t="s">
        <v>323</v>
      </c>
      <c r="I5" s="256" t="s">
        <v>324</v>
      </c>
      <c r="J5" s="257"/>
      <c r="K5" s="258"/>
      <c r="L5" s="258"/>
    </row>
    <row r="6" spans="1:12" ht="12.75">
      <c r="A6" s="250">
        <v>2</v>
      </c>
      <c r="B6" s="251">
        <v>2</v>
      </c>
      <c r="C6" s="252" t="s">
        <v>325</v>
      </c>
      <c r="D6" s="252" t="s">
        <v>326</v>
      </c>
      <c r="E6" s="253">
        <v>9609125086</v>
      </c>
      <c r="F6" s="254" t="s">
        <v>321</v>
      </c>
      <c r="G6" s="255" t="s">
        <v>327</v>
      </c>
      <c r="H6" s="255" t="s">
        <v>328</v>
      </c>
      <c r="I6" s="256" t="s">
        <v>329</v>
      </c>
      <c r="J6" s="257"/>
      <c r="K6" s="258"/>
      <c r="L6" s="258"/>
    </row>
    <row r="7" spans="1:12" ht="12.75">
      <c r="A7" s="250">
        <v>3</v>
      </c>
      <c r="B7" s="251">
        <v>3</v>
      </c>
      <c r="C7" s="252" t="s">
        <v>325</v>
      </c>
      <c r="D7" s="252" t="s">
        <v>330</v>
      </c>
      <c r="E7" s="253">
        <v>9609125075</v>
      </c>
      <c r="F7" s="254" t="s">
        <v>321</v>
      </c>
      <c r="G7" s="255" t="s">
        <v>331</v>
      </c>
      <c r="H7" s="255" t="s">
        <v>332</v>
      </c>
      <c r="I7" s="256" t="s">
        <v>329</v>
      </c>
      <c r="J7" s="257"/>
      <c r="K7" s="258"/>
      <c r="L7" s="258"/>
    </row>
    <row r="8" spans="1:12" ht="12.75">
      <c r="A8" s="250">
        <v>4</v>
      </c>
      <c r="B8" s="251">
        <v>4</v>
      </c>
      <c r="C8" s="252" t="s">
        <v>333</v>
      </c>
      <c r="D8" s="252" t="s">
        <v>334</v>
      </c>
      <c r="E8" s="253">
        <v>9751305080</v>
      </c>
      <c r="F8" s="254" t="s">
        <v>321</v>
      </c>
      <c r="G8" s="255" t="s">
        <v>335</v>
      </c>
      <c r="H8" s="255" t="s">
        <v>336</v>
      </c>
      <c r="I8" s="256" t="s">
        <v>337</v>
      </c>
      <c r="J8" s="257"/>
      <c r="K8" s="258"/>
      <c r="L8" s="258"/>
    </row>
    <row r="9" spans="1:12" ht="12.75">
      <c r="A9" s="250">
        <v>5</v>
      </c>
      <c r="B9" s="251">
        <v>5</v>
      </c>
      <c r="C9" s="252" t="s">
        <v>338</v>
      </c>
      <c r="D9" s="252" t="s">
        <v>339</v>
      </c>
      <c r="E9" s="253" t="s">
        <v>340</v>
      </c>
      <c r="F9" s="254" t="s">
        <v>321</v>
      </c>
      <c r="G9" s="255" t="s">
        <v>331</v>
      </c>
      <c r="H9" s="255" t="s">
        <v>332</v>
      </c>
      <c r="I9" s="256" t="s">
        <v>329</v>
      </c>
      <c r="J9" s="257"/>
      <c r="K9" s="258"/>
      <c r="L9" s="258"/>
    </row>
    <row r="10" spans="1:12" ht="12.75">
      <c r="A10" s="250">
        <v>6</v>
      </c>
      <c r="B10" s="251">
        <v>6</v>
      </c>
      <c r="C10" s="252" t="s">
        <v>341</v>
      </c>
      <c r="D10" s="252" t="s">
        <v>342</v>
      </c>
      <c r="E10" s="253">
        <v>9755245082</v>
      </c>
      <c r="F10" s="254" t="s">
        <v>321</v>
      </c>
      <c r="G10" s="255" t="s">
        <v>343</v>
      </c>
      <c r="H10" s="255" t="s">
        <v>344</v>
      </c>
      <c r="I10" s="256" t="s">
        <v>324</v>
      </c>
      <c r="J10" s="257"/>
      <c r="K10" s="258"/>
      <c r="L10" s="258"/>
    </row>
    <row r="11" spans="1:12" ht="12.75">
      <c r="A11" s="250">
        <v>7</v>
      </c>
      <c r="B11" s="251">
        <v>7</v>
      </c>
      <c r="C11" s="252" t="s">
        <v>345</v>
      </c>
      <c r="D11" s="252" t="s">
        <v>346</v>
      </c>
      <c r="E11" s="253">
        <v>9754085088</v>
      </c>
      <c r="F11" s="254" t="s">
        <v>321</v>
      </c>
      <c r="G11" s="255" t="s">
        <v>347</v>
      </c>
      <c r="H11" s="255" t="s">
        <v>336</v>
      </c>
      <c r="I11" s="256" t="s">
        <v>324</v>
      </c>
      <c r="J11" s="257"/>
      <c r="K11" s="258"/>
      <c r="L11" s="258"/>
    </row>
    <row r="12" spans="1:12" ht="12.75">
      <c r="A12" s="250">
        <v>8</v>
      </c>
      <c r="B12" s="251">
        <v>8</v>
      </c>
      <c r="C12" s="252" t="s">
        <v>348</v>
      </c>
      <c r="D12" s="252" t="s">
        <v>349</v>
      </c>
      <c r="E12" s="253">
        <v>9702195107</v>
      </c>
      <c r="F12" s="254" t="s">
        <v>321</v>
      </c>
      <c r="G12" s="255" t="s">
        <v>343</v>
      </c>
      <c r="H12" s="255" t="s">
        <v>350</v>
      </c>
      <c r="I12" s="256" t="s">
        <v>324</v>
      </c>
      <c r="J12" s="257"/>
      <c r="K12" s="258"/>
      <c r="L12" s="258"/>
    </row>
    <row r="13" spans="1:12" ht="12.75">
      <c r="A13" s="250">
        <v>9</v>
      </c>
      <c r="B13" s="251">
        <v>9</v>
      </c>
      <c r="C13" s="252" t="s">
        <v>351</v>
      </c>
      <c r="D13" s="252" t="s">
        <v>352</v>
      </c>
      <c r="E13" s="253">
        <v>9708215275</v>
      </c>
      <c r="F13" s="254" t="s">
        <v>321</v>
      </c>
      <c r="G13" s="255" t="s">
        <v>343</v>
      </c>
      <c r="H13" s="255" t="s">
        <v>353</v>
      </c>
      <c r="I13" s="256" t="s">
        <v>324</v>
      </c>
      <c r="J13" s="257"/>
      <c r="K13" s="258"/>
      <c r="L13" s="258"/>
    </row>
    <row r="14" spans="1:12" ht="12.75">
      <c r="A14" s="250">
        <v>10</v>
      </c>
      <c r="B14" s="251">
        <v>10</v>
      </c>
      <c r="C14" s="252" t="s">
        <v>354</v>
      </c>
      <c r="D14" s="252" t="s">
        <v>355</v>
      </c>
      <c r="E14" s="253">
        <v>9757085074</v>
      </c>
      <c r="F14" s="254" t="s">
        <v>321</v>
      </c>
      <c r="G14" s="255" t="s">
        <v>347</v>
      </c>
      <c r="H14" s="255" t="s">
        <v>336</v>
      </c>
      <c r="I14" s="256" t="s">
        <v>324</v>
      </c>
      <c r="J14" s="257"/>
      <c r="K14" s="258"/>
      <c r="L14" s="258"/>
    </row>
    <row r="15" spans="1:12" ht="12.75">
      <c r="A15" s="250">
        <v>11</v>
      </c>
      <c r="B15" s="251">
        <v>11</v>
      </c>
      <c r="C15" s="252" t="s">
        <v>356</v>
      </c>
      <c r="D15" s="252" t="s">
        <v>357</v>
      </c>
      <c r="E15" s="253" t="s">
        <v>358</v>
      </c>
      <c r="F15" s="254" t="s">
        <v>321</v>
      </c>
      <c r="G15" s="255" t="s">
        <v>343</v>
      </c>
      <c r="H15" s="255" t="s">
        <v>350</v>
      </c>
      <c r="I15" s="256" t="s">
        <v>324</v>
      </c>
      <c r="J15" s="257"/>
      <c r="K15" s="258"/>
      <c r="L15" s="258"/>
    </row>
    <row r="16" spans="1:12" ht="12.75">
      <c r="A16" s="250">
        <v>12</v>
      </c>
      <c r="B16" s="251">
        <v>12</v>
      </c>
      <c r="C16" s="252" t="s">
        <v>359</v>
      </c>
      <c r="D16" s="252" t="s">
        <v>319</v>
      </c>
      <c r="E16" s="253">
        <v>9704165086</v>
      </c>
      <c r="F16" s="254" t="s">
        <v>321</v>
      </c>
      <c r="G16" s="255" t="s">
        <v>343</v>
      </c>
      <c r="H16" s="255" t="s">
        <v>353</v>
      </c>
      <c r="I16" s="256" t="s">
        <v>324</v>
      </c>
      <c r="J16" s="257"/>
      <c r="K16" s="258"/>
      <c r="L16" s="258"/>
    </row>
    <row r="17" spans="1:12" ht="12.75">
      <c r="A17" s="250">
        <v>13</v>
      </c>
      <c r="B17" s="251">
        <v>13</v>
      </c>
      <c r="C17" s="252" t="s">
        <v>360</v>
      </c>
      <c r="D17" s="252" t="s">
        <v>361</v>
      </c>
      <c r="E17" s="253">
        <v>9753225075</v>
      </c>
      <c r="F17" s="254" t="s">
        <v>321</v>
      </c>
      <c r="G17" s="255" t="s">
        <v>343</v>
      </c>
      <c r="H17" s="255" t="s">
        <v>350</v>
      </c>
      <c r="I17" s="256" t="s">
        <v>324</v>
      </c>
      <c r="J17" s="257"/>
      <c r="K17" s="258"/>
      <c r="L17" s="258"/>
    </row>
    <row r="18" spans="1:12" ht="12.75">
      <c r="A18" s="250">
        <v>14</v>
      </c>
      <c r="B18" s="251">
        <v>14</v>
      </c>
      <c r="C18" s="252" t="s">
        <v>362</v>
      </c>
      <c r="D18" s="252" t="s">
        <v>330</v>
      </c>
      <c r="E18" s="253">
        <v>9610015085</v>
      </c>
      <c r="F18" s="254" t="s">
        <v>321</v>
      </c>
      <c r="G18" s="255" t="s">
        <v>322</v>
      </c>
      <c r="H18" s="255" t="s">
        <v>323</v>
      </c>
      <c r="I18" s="256" t="s">
        <v>324</v>
      </c>
      <c r="J18" s="257"/>
      <c r="K18" s="258"/>
      <c r="L18" s="258"/>
    </row>
    <row r="19" spans="1:12" ht="12.75">
      <c r="A19" s="250">
        <v>15</v>
      </c>
      <c r="B19" s="251">
        <v>15</v>
      </c>
      <c r="C19" s="252" t="s">
        <v>363</v>
      </c>
      <c r="D19" s="252" t="s">
        <v>364</v>
      </c>
      <c r="E19" s="253">
        <v>9755135093</v>
      </c>
      <c r="F19" s="254" t="s">
        <v>321</v>
      </c>
      <c r="G19" s="255" t="s">
        <v>244</v>
      </c>
      <c r="H19" s="255" t="s">
        <v>365</v>
      </c>
      <c r="I19" s="256" t="s">
        <v>324</v>
      </c>
      <c r="J19" s="257"/>
      <c r="K19" s="258"/>
      <c r="L19" s="258"/>
    </row>
    <row r="20" spans="1:12" ht="12.75">
      <c r="A20" s="250">
        <v>16</v>
      </c>
      <c r="B20" s="251">
        <v>16</v>
      </c>
      <c r="C20" s="252" t="s">
        <v>366</v>
      </c>
      <c r="D20" s="252" t="s">
        <v>367</v>
      </c>
      <c r="E20" s="253">
        <v>9656215085</v>
      </c>
      <c r="F20" s="254" t="s">
        <v>321</v>
      </c>
      <c r="G20" s="255" t="s">
        <v>343</v>
      </c>
      <c r="H20" s="255" t="s">
        <v>344</v>
      </c>
      <c r="I20" s="256" t="s">
        <v>324</v>
      </c>
      <c r="J20" s="257"/>
      <c r="K20" s="258"/>
      <c r="L20" s="258"/>
    </row>
    <row r="21" spans="1:12" ht="12.75">
      <c r="A21" s="250">
        <v>17</v>
      </c>
      <c r="B21" s="251">
        <v>17</v>
      </c>
      <c r="C21" s="252" t="s">
        <v>368</v>
      </c>
      <c r="D21" s="252" t="s">
        <v>349</v>
      </c>
      <c r="E21" s="253">
        <v>9608275072</v>
      </c>
      <c r="F21" s="254" t="s">
        <v>321</v>
      </c>
      <c r="G21" s="250" t="s">
        <v>369</v>
      </c>
      <c r="H21" s="255" t="s">
        <v>370</v>
      </c>
      <c r="I21" s="256" t="s">
        <v>324</v>
      </c>
      <c r="J21" s="257"/>
      <c r="K21" s="258"/>
      <c r="L21" s="258"/>
    </row>
    <row r="22" spans="1:12" ht="12.75">
      <c r="A22" s="250">
        <v>18</v>
      </c>
      <c r="B22" s="251">
        <v>18</v>
      </c>
      <c r="C22" s="252" t="s">
        <v>371</v>
      </c>
      <c r="D22" s="252" t="s">
        <v>372</v>
      </c>
      <c r="E22" s="253" t="s">
        <v>373</v>
      </c>
      <c r="F22" s="254" t="s">
        <v>321</v>
      </c>
      <c r="G22" s="255" t="s">
        <v>322</v>
      </c>
      <c r="H22" s="255" t="s">
        <v>323</v>
      </c>
      <c r="I22" s="256" t="s">
        <v>324</v>
      </c>
      <c r="J22" s="257"/>
      <c r="K22" s="258"/>
      <c r="L22" s="258"/>
    </row>
    <row r="23" spans="1:12" ht="12.75">
      <c r="A23" s="250">
        <v>19</v>
      </c>
      <c r="B23" s="251">
        <v>19</v>
      </c>
      <c r="C23" s="252" t="s">
        <v>374</v>
      </c>
      <c r="D23" s="252" t="s">
        <v>367</v>
      </c>
      <c r="E23" s="253">
        <v>9754055080</v>
      </c>
      <c r="F23" s="254" t="s">
        <v>321</v>
      </c>
      <c r="G23" s="255" t="s">
        <v>375</v>
      </c>
      <c r="H23" s="255" t="s">
        <v>376</v>
      </c>
      <c r="I23" s="256" t="s">
        <v>324</v>
      </c>
      <c r="J23" s="257"/>
      <c r="K23" s="258"/>
      <c r="L23" s="258"/>
    </row>
    <row r="24" spans="1:12" ht="12.75">
      <c r="A24" s="250">
        <v>20</v>
      </c>
      <c r="B24" s="251">
        <v>20</v>
      </c>
      <c r="C24" s="252" t="s">
        <v>377</v>
      </c>
      <c r="D24" s="252" t="s">
        <v>378</v>
      </c>
      <c r="E24" s="253">
        <v>9758245090</v>
      </c>
      <c r="F24" s="254" t="s">
        <v>321</v>
      </c>
      <c r="G24" s="255" t="s">
        <v>379</v>
      </c>
      <c r="H24" s="255" t="s">
        <v>380</v>
      </c>
      <c r="I24" s="256" t="s">
        <v>324</v>
      </c>
      <c r="J24" s="257"/>
      <c r="K24" s="258"/>
      <c r="L24" s="258"/>
    </row>
    <row r="25" spans="1:12" ht="12.75">
      <c r="A25" s="250">
        <v>21</v>
      </c>
      <c r="B25" s="251">
        <v>21</v>
      </c>
      <c r="C25" s="252" t="s">
        <v>381</v>
      </c>
      <c r="D25" s="252" t="s">
        <v>382</v>
      </c>
      <c r="E25" s="253">
        <v>9754295111</v>
      </c>
      <c r="F25" s="254" t="s">
        <v>321</v>
      </c>
      <c r="G25" s="255" t="s">
        <v>343</v>
      </c>
      <c r="H25" s="255" t="s">
        <v>344</v>
      </c>
      <c r="I25" s="256" t="s">
        <v>324</v>
      </c>
      <c r="J25" s="257"/>
      <c r="K25" s="258"/>
      <c r="L25" s="258"/>
    </row>
    <row r="26" spans="1:12" ht="12.75">
      <c r="A26" s="250">
        <v>22</v>
      </c>
      <c r="B26" s="251">
        <v>22</v>
      </c>
      <c r="C26" s="252" t="s">
        <v>383</v>
      </c>
      <c r="D26" s="252" t="s">
        <v>384</v>
      </c>
      <c r="E26" s="253" t="s">
        <v>385</v>
      </c>
      <c r="F26" s="254" t="s">
        <v>321</v>
      </c>
      <c r="G26" s="255" t="s">
        <v>343</v>
      </c>
      <c r="H26" s="255" t="s">
        <v>350</v>
      </c>
      <c r="I26" s="256" t="s">
        <v>324</v>
      </c>
      <c r="J26" s="257"/>
      <c r="K26" s="258"/>
      <c r="L26" s="258"/>
    </row>
    <row r="27" spans="1:12" ht="12.75">
      <c r="A27" s="250">
        <v>23</v>
      </c>
      <c r="B27" s="251">
        <v>23</v>
      </c>
      <c r="C27" s="259" t="s">
        <v>386</v>
      </c>
      <c r="D27" s="259" t="s">
        <v>387</v>
      </c>
      <c r="E27" s="253">
        <v>9752115076</v>
      </c>
      <c r="F27" s="254" t="s">
        <v>321</v>
      </c>
      <c r="G27" s="255" t="s">
        <v>343</v>
      </c>
      <c r="H27" s="255" t="s">
        <v>344</v>
      </c>
      <c r="I27" s="256" t="s">
        <v>324</v>
      </c>
      <c r="J27" s="257"/>
      <c r="K27" s="258"/>
      <c r="L27" s="258"/>
    </row>
    <row r="28" spans="1:12" ht="12.75">
      <c r="A28" s="250">
        <v>24</v>
      </c>
      <c r="B28" s="251">
        <v>24</v>
      </c>
      <c r="C28" s="252" t="s">
        <v>388</v>
      </c>
      <c r="D28" s="252" t="s">
        <v>389</v>
      </c>
      <c r="E28" s="253">
        <v>9610285091</v>
      </c>
      <c r="F28" s="254" t="s">
        <v>321</v>
      </c>
      <c r="G28" s="255" t="s">
        <v>343</v>
      </c>
      <c r="H28" s="255" t="s">
        <v>353</v>
      </c>
      <c r="I28" s="256" t="s">
        <v>324</v>
      </c>
      <c r="J28" s="257"/>
      <c r="K28" s="258"/>
      <c r="L28" s="258"/>
    </row>
    <row r="29" spans="1:12" ht="12.75">
      <c r="A29" s="250">
        <v>25</v>
      </c>
      <c r="B29" s="251">
        <v>25</v>
      </c>
      <c r="C29" s="252" t="s">
        <v>390</v>
      </c>
      <c r="D29" s="252" t="s">
        <v>391</v>
      </c>
      <c r="E29" s="253">
        <v>9758195095</v>
      </c>
      <c r="F29" s="254" t="s">
        <v>321</v>
      </c>
      <c r="G29" s="250" t="s">
        <v>392</v>
      </c>
      <c r="H29" s="255" t="s">
        <v>336</v>
      </c>
      <c r="I29" s="256" t="s">
        <v>324</v>
      </c>
      <c r="J29" s="257"/>
      <c r="K29" s="258"/>
      <c r="L29" s="258"/>
    </row>
    <row r="30" spans="1:12" ht="12.75">
      <c r="A30" s="250">
        <v>26</v>
      </c>
      <c r="B30" s="251">
        <v>26</v>
      </c>
      <c r="C30" s="252" t="s">
        <v>393</v>
      </c>
      <c r="D30" s="252" t="s">
        <v>394</v>
      </c>
      <c r="E30" s="253">
        <v>9703015091</v>
      </c>
      <c r="F30" s="254" t="s">
        <v>321</v>
      </c>
      <c r="G30" s="255" t="s">
        <v>343</v>
      </c>
      <c r="H30" s="255" t="s">
        <v>353</v>
      </c>
      <c r="I30" s="256" t="s">
        <v>324</v>
      </c>
      <c r="J30" s="257"/>
      <c r="K30" s="258"/>
      <c r="L30" s="258"/>
    </row>
    <row r="31" spans="1:12" ht="12.75">
      <c r="A31" s="250">
        <v>27</v>
      </c>
      <c r="B31" s="251">
        <v>1</v>
      </c>
      <c r="C31" s="252" t="s">
        <v>395</v>
      </c>
      <c r="D31" s="252" t="s">
        <v>339</v>
      </c>
      <c r="E31" s="253">
        <v>9706225100</v>
      </c>
      <c r="F31" s="260" t="s">
        <v>396</v>
      </c>
      <c r="G31" s="255" t="s">
        <v>343</v>
      </c>
      <c r="H31" s="255" t="s">
        <v>344</v>
      </c>
      <c r="I31" s="256" t="s">
        <v>324</v>
      </c>
      <c r="J31" s="257"/>
      <c r="K31" s="258"/>
      <c r="L31" s="258"/>
    </row>
    <row r="32" spans="1:12" ht="12.75">
      <c r="A32" s="250">
        <v>28</v>
      </c>
      <c r="B32" s="251">
        <v>2</v>
      </c>
      <c r="C32" s="252" t="s">
        <v>397</v>
      </c>
      <c r="D32" s="252" t="s">
        <v>398</v>
      </c>
      <c r="E32" s="253">
        <v>9704045098</v>
      </c>
      <c r="F32" s="260" t="s">
        <v>396</v>
      </c>
      <c r="G32" s="255" t="s">
        <v>331</v>
      </c>
      <c r="H32" s="255" t="s">
        <v>399</v>
      </c>
      <c r="I32" s="256" t="s">
        <v>329</v>
      </c>
      <c r="J32" s="257"/>
      <c r="K32" s="258"/>
      <c r="L32" s="258"/>
    </row>
    <row r="33" spans="1:12" ht="12.75">
      <c r="A33" s="250">
        <v>29</v>
      </c>
      <c r="B33" s="251">
        <v>3</v>
      </c>
      <c r="C33" s="259" t="s">
        <v>400</v>
      </c>
      <c r="D33" s="259" t="s">
        <v>330</v>
      </c>
      <c r="E33" s="261" t="s">
        <v>401</v>
      </c>
      <c r="F33" s="260" t="s">
        <v>396</v>
      </c>
      <c r="G33" s="255" t="s">
        <v>331</v>
      </c>
      <c r="H33" s="255" t="s">
        <v>399</v>
      </c>
      <c r="I33" s="256" t="s">
        <v>329</v>
      </c>
      <c r="J33" s="257"/>
      <c r="K33" s="258"/>
      <c r="L33" s="258"/>
    </row>
    <row r="34" spans="1:12" ht="12.75">
      <c r="A34" s="250">
        <v>30</v>
      </c>
      <c r="B34" s="251">
        <v>4</v>
      </c>
      <c r="C34" s="252" t="s">
        <v>402</v>
      </c>
      <c r="D34" s="252" t="s">
        <v>330</v>
      </c>
      <c r="E34" s="253">
        <v>9703255089</v>
      </c>
      <c r="F34" s="254" t="s">
        <v>396</v>
      </c>
      <c r="G34" s="255" t="s">
        <v>331</v>
      </c>
      <c r="H34" s="255" t="s">
        <v>328</v>
      </c>
      <c r="I34" s="256" t="s">
        <v>329</v>
      </c>
      <c r="J34" s="257"/>
      <c r="K34" s="258"/>
      <c r="L34" s="258"/>
    </row>
    <row r="35" spans="1:12" ht="12.75">
      <c r="A35" s="250">
        <v>31</v>
      </c>
      <c r="B35" s="251">
        <v>5</v>
      </c>
      <c r="C35" s="252" t="s">
        <v>403</v>
      </c>
      <c r="D35" s="252" t="s">
        <v>404</v>
      </c>
      <c r="E35" s="253">
        <v>9753255072</v>
      </c>
      <c r="F35" s="254" t="s">
        <v>396</v>
      </c>
      <c r="G35" s="255" t="s">
        <v>375</v>
      </c>
      <c r="H35" s="255" t="s">
        <v>376</v>
      </c>
      <c r="I35" s="256" t="s">
        <v>324</v>
      </c>
      <c r="J35" s="257"/>
      <c r="K35" s="258"/>
      <c r="L35" s="258"/>
    </row>
    <row r="36" spans="1:12" ht="12.75">
      <c r="A36" s="250">
        <v>32</v>
      </c>
      <c r="B36" s="251">
        <v>6</v>
      </c>
      <c r="C36" s="252" t="s">
        <v>405</v>
      </c>
      <c r="D36" s="252" t="s">
        <v>406</v>
      </c>
      <c r="E36" s="253">
        <v>9660255099</v>
      </c>
      <c r="F36" s="254" t="s">
        <v>396</v>
      </c>
      <c r="G36" s="250" t="s">
        <v>369</v>
      </c>
      <c r="H36" s="255" t="s">
        <v>407</v>
      </c>
      <c r="I36" s="256" t="s">
        <v>329</v>
      </c>
      <c r="J36" s="257"/>
      <c r="K36" s="258"/>
      <c r="L36" s="258"/>
    </row>
    <row r="37" spans="1:12" ht="12.75">
      <c r="A37" s="250">
        <v>33</v>
      </c>
      <c r="B37" s="251">
        <v>7</v>
      </c>
      <c r="C37" s="252" t="s">
        <v>408</v>
      </c>
      <c r="D37" s="252" t="s">
        <v>339</v>
      </c>
      <c r="E37" s="253">
        <v>9703115081</v>
      </c>
      <c r="F37" s="254" t="s">
        <v>396</v>
      </c>
      <c r="G37" s="255" t="s">
        <v>343</v>
      </c>
      <c r="H37" s="255" t="s">
        <v>350</v>
      </c>
      <c r="I37" s="256" t="s">
        <v>324</v>
      </c>
      <c r="J37" s="257"/>
      <c r="K37" s="258"/>
      <c r="L37" s="258"/>
    </row>
    <row r="38" spans="1:12" ht="12.75">
      <c r="A38" s="250">
        <v>34</v>
      </c>
      <c r="B38" s="251">
        <v>8</v>
      </c>
      <c r="C38" s="252" t="s">
        <v>409</v>
      </c>
      <c r="D38" s="252" t="s">
        <v>410</v>
      </c>
      <c r="E38" s="253">
        <v>9659215093</v>
      </c>
      <c r="F38" s="254" t="s">
        <v>396</v>
      </c>
      <c r="G38" s="255" t="s">
        <v>327</v>
      </c>
      <c r="H38" s="255" t="s">
        <v>411</v>
      </c>
      <c r="I38" s="256" t="s">
        <v>329</v>
      </c>
      <c r="J38" s="257"/>
      <c r="K38" s="258"/>
      <c r="L38" s="258"/>
    </row>
    <row r="39" spans="1:12" ht="12.75">
      <c r="A39" s="250">
        <v>35</v>
      </c>
      <c r="B39" s="251">
        <v>9</v>
      </c>
      <c r="C39" s="252" t="s">
        <v>412</v>
      </c>
      <c r="D39" s="252" t="s">
        <v>367</v>
      </c>
      <c r="E39" s="253">
        <v>9659145078</v>
      </c>
      <c r="F39" s="254" t="s">
        <v>396</v>
      </c>
      <c r="G39" s="250" t="s">
        <v>413</v>
      </c>
      <c r="H39" s="255" t="s">
        <v>414</v>
      </c>
      <c r="I39" s="256" t="s">
        <v>324</v>
      </c>
      <c r="J39" s="257"/>
      <c r="K39" s="258"/>
      <c r="L39" s="258"/>
    </row>
    <row r="40" spans="1:12" ht="12.75">
      <c r="A40" s="250">
        <v>36</v>
      </c>
      <c r="B40" s="251">
        <v>10</v>
      </c>
      <c r="C40" s="259" t="s">
        <v>415</v>
      </c>
      <c r="D40" s="259" t="s">
        <v>416</v>
      </c>
      <c r="E40" s="253">
        <v>9610025084</v>
      </c>
      <c r="F40" s="254" t="s">
        <v>396</v>
      </c>
      <c r="G40" s="255" t="s">
        <v>331</v>
      </c>
      <c r="H40" s="255" t="s">
        <v>328</v>
      </c>
      <c r="I40" s="256" t="s">
        <v>329</v>
      </c>
      <c r="J40" s="257"/>
      <c r="K40" s="258"/>
      <c r="L40" s="258"/>
    </row>
    <row r="41" spans="1:12" ht="12.75">
      <c r="A41" s="250">
        <v>37</v>
      </c>
      <c r="B41" s="251">
        <v>11</v>
      </c>
      <c r="C41" s="252" t="s">
        <v>417</v>
      </c>
      <c r="D41" s="252" t="s">
        <v>418</v>
      </c>
      <c r="E41" s="253">
        <v>9702025091</v>
      </c>
      <c r="F41" s="254" t="s">
        <v>396</v>
      </c>
      <c r="G41" s="255" t="s">
        <v>331</v>
      </c>
      <c r="H41" s="255" t="s">
        <v>419</v>
      </c>
      <c r="I41" s="256" t="s">
        <v>324</v>
      </c>
      <c r="J41" s="257"/>
      <c r="K41" s="258"/>
      <c r="L41" s="258"/>
    </row>
    <row r="42" spans="1:12" ht="12.75">
      <c r="A42" s="250">
        <v>38</v>
      </c>
      <c r="B42" s="251">
        <v>12</v>
      </c>
      <c r="C42" s="252" t="s">
        <v>420</v>
      </c>
      <c r="D42" s="252" t="s">
        <v>421</v>
      </c>
      <c r="E42" s="253">
        <v>9611215075</v>
      </c>
      <c r="F42" s="254" t="s">
        <v>396</v>
      </c>
      <c r="G42" s="255" t="s">
        <v>331</v>
      </c>
      <c r="H42" s="255" t="s">
        <v>332</v>
      </c>
      <c r="I42" s="256" t="s">
        <v>329</v>
      </c>
      <c r="J42" s="257"/>
      <c r="K42" s="258"/>
      <c r="L42" s="258"/>
    </row>
    <row r="43" spans="1:12" ht="12.75">
      <c r="A43" s="250">
        <v>39</v>
      </c>
      <c r="B43" s="251">
        <v>13</v>
      </c>
      <c r="C43" s="252" t="s">
        <v>422</v>
      </c>
      <c r="D43" s="252" t="s">
        <v>423</v>
      </c>
      <c r="E43" s="253">
        <v>9607155085</v>
      </c>
      <c r="F43" s="254" t="s">
        <v>396</v>
      </c>
      <c r="G43" s="255" t="s">
        <v>327</v>
      </c>
      <c r="H43" s="255" t="s">
        <v>424</v>
      </c>
      <c r="I43" s="256" t="s">
        <v>329</v>
      </c>
      <c r="J43" s="257"/>
      <c r="K43" s="258"/>
      <c r="L43" s="258"/>
    </row>
    <row r="44" spans="1:12" ht="12.75">
      <c r="A44" s="250">
        <v>40</v>
      </c>
      <c r="B44" s="251">
        <v>14</v>
      </c>
      <c r="C44" s="252" t="s">
        <v>425</v>
      </c>
      <c r="D44" s="252" t="s">
        <v>361</v>
      </c>
      <c r="E44" s="253">
        <v>9758225103</v>
      </c>
      <c r="F44" s="254" t="s">
        <v>396</v>
      </c>
      <c r="G44" s="255" t="s">
        <v>347</v>
      </c>
      <c r="H44" s="255" t="s">
        <v>336</v>
      </c>
      <c r="I44" s="256" t="s">
        <v>324</v>
      </c>
      <c r="J44" s="257"/>
      <c r="K44" s="258"/>
      <c r="L44" s="258"/>
    </row>
    <row r="45" spans="1:12" ht="12.75">
      <c r="A45" s="250">
        <v>41</v>
      </c>
      <c r="B45" s="251">
        <v>15</v>
      </c>
      <c r="C45" s="252" t="s">
        <v>426</v>
      </c>
      <c r="D45" s="252" t="s">
        <v>427</v>
      </c>
      <c r="E45" s="253" t="s">
        <v>428</v>
      </c>
      <c r="F45" s="254" t="s">
        <v>396</v>
      </c>
      <c r="G45" s="255" t="s">
        <v>429</v>
      </c>
      <c r="H45" s="255" t="s">
        <v>430</v>
      </c>
      <c r="I45" s="256" t="s">
        <v>324</v>
      </c>
      <c r="J45" s="257"/>
      <c r="K45" s="258"/>
      <c r="L45" s="258"/>
    </row>
    <row r="46" spans="1:12" ht="12.75">
      <c r="A46" s="250">
        <v>42</v>
      </c>
      <c r="B46" s="251">
        <v>16</v>
      </c>
      <c r="C46" s="252" t="s">
        <v>326</v>
      </c>
      <c r="D46" s="252" t="s">
        <v>431</v>
      </c>
      <c r="E46" s="253">
        <v>9701165111</v>
      </c>
      <c r="F46" s="254" t="s">
        <v>396</v>
      </c>
      <c r="G46" s="255" t="s">
        <v>331</v>
      </c>
      <c r="H46" s="255" t="s">
        <v>432</v>
      </c>
      <c r="I46" s="256" t="s">
        <v>324</v>
      </c>
      <c r="J46" s="257"/>
      <c r="K46" s="258"/>
      <c r="L46" s="258"/>
    </row>
    <row r="47" spans="1:12" ht="12.75">
      <c r="A47" s="250">
        <v>43</v>
      </c>
      <c r="B47" s="251">
        <v>17</v>
      </c>
      <c r="C47" s="252" t="s">
        <v>433</v>
      </c>
      <c r="D47" s="252" t="s">
        <v>434</v>
      </c>
      <c r="E47" s="253" t="s">
        <v>435</v>
      </c>
      <c r="F47" s="254" t="s">
        <v>396</v>
      </c>
      <c r="G47" s="255" t="s">
        <v>436</v>
      </c>
      <c r="H47" s="255" t="s">
        <v>437</v>
      </c>
      <c r="I47" s="256" t="s">
        <v>324</v>
      </c>
      <c r="J47" s="257"/>
      <c r="K47" s="258"/>
      <c r="L47" s="258"/>
    </row>
    <row r="48" spans="1:9" ht="12.75">
      <c r="A48" s="250">
        <v>44</v>
      </c>
      <c r="B48" s="251">
        <v>18</v>
      </c>
      <c r="C48" s="252" t="s">
        <v>438</v>
      </c>
      <c r="D48" s="252" t="s">
        <v>439</v>
      </c>
      <c r="E48" s="253">
        <v>9707035085</v>
      </c>
      <c r="F48" s="254" t="s">
        <v>396</v>
      </c>
      <c r="G48" s="255" t="s">
        <v>331</v>
      </c>
      <c r="H48" s="255" t="s">
        <v>332</v>
      </c>
      <c r="I48" s="256" t="s">
        <v>329</v>
      </c>
    </row>
    <row r="49" spans="1:9" ht="12.75">
      <c r="A49" s="250">
        <v>45</v>
      </c>
      <c r="B49" s="251">
        <v>19</v>
      </c>
      <c r="C49" s="252" t="s">
        <v>440</v>
      </c>
      <c r="D49" s="252" t="s">
        <v>349</v>
      </c>
      <c r="E49" s="253">
        <v>9603165088</v>
      </c>
      <c r="F49" s="254" t="s">
        <v>396</v>
      </c>
      <c r="G49" s="255" t="s">
        <v>331</v>
      </c>
      <c r="H49" s="255" t="s">
        <v>419</v>
      </c>
      <c r="I49" s="256" t="s">
        <v>324</v>
      </c>
    </row>
    <row r="50" spans="1:9" ht="12.75">
      <c r="A50" s="250">
        <v>46</v>
      </c>
      <c r="B50" s="251">
        <v>20</v>
      </c>
      <c r="C50" s="252" t="s">
        <v>441</v>
      </c>
      <c r="D50" s="252" t="s">
        <v>442</v>
      </c>
      <c r="E50" s="253">
        <v>9660015090</v>
      </c>
      <c r="F50" s="254" t="s">
        <v>396</v>
      </c>
      <c r="G50" s="255" t="s">
        <v>436</v>
      </c>
      <c r="H50" s="262" t="s">
        <v>437</v>
      </c>
      <c r="I50" s="256" t="s">
        <v>324</v>
      </c>
    </row>
    <row r="51" spans="1:9" ht="12.75">
      <c r="A51" s="250">
        <v>47</v>
      </c>
      <c r="B51" s="251">
        <v>21</v>
      </c>
      <c r="C51" s="252" t="s">
        <v>443</v>
      </c>
      <c r="D51" s="252" t="s">
        <v>444</v>
      </c>
      <c r="E51" s="253" t="s">
        <v>445</v>
      </c>
      <c r="F51" s="254" t="s">
        <v>396</v>
      </c>
      <c r="G51" s="250" t="s">
        <v>413</v>
      </c>
      <c r="H51" s="255" t="s">
        <v>414</v>
      </c>
      <c r="I51" s="256" t="s">
        <v>324</v>
      </c>
    </row>
    <row r="52" spans="1:9" ht="12.75">
      <c r="A52" s="250">
        <v>48</v>
      </c>
      <c r="B52" s="251">
        <v>22</v>
      </c>
      <c r="C52" s="252" t="s">
        <v>446</v>
      </c>
      <c r="D52" s="252" t="s">
        <v>434</v>
      </c>
      <c r="E52" s="253">
        <v>9751115077</v>
      </c>
      <c r="F52" s="254" t="s">
        <v>396</v>
      </c>
      <c r="G52" s="255" t="s">
        <v>436</v>
      </c>
      <c r="H52" s="255" t="s">
        <v>437</v>
      </c>
      <c r="I52" s="256" t="s">
        <v>324</v>
      </c>
    </row>
    <row r="53" spans="1:9" ht="12.75">
      <c r="A53" s="250">
        <v>49</v>
      </c>
      <c r="B53" s="251">
        <v>23</v>
      </c>
      <c r="C53" s="252" t="s">
        <v>447</v>
      </c>
      <c r="D53" s="252" t="s">
        <v>448</v>
      </c>
      <c r="E53" s="253" t="s">
        <v>449</v>
      </c>
      <c r="F53" s="263" t="s">
        <v>396</v>
      </c>
      <c r="G53" s="255" t="s">
        <v>450</v>
      </c>
      <c r="H53" s="255" t="s">
        <v>451</v>
      </c>
      <c r="I53" s="256" t="s">
        <v>324</v>
      </c>
    </row>
    <row r="54" spans="1:9" ht="12.75">
      <c r="A54" s="250">
        <v>50</v>
      </c>
      <c r="B54" s="251">
        <v>24</v>
      </c>
      <c r="C54" s="252" t="s">
        <v>452</v>
      </c>
      <c r="D54" s="252" t="s">
        <v>453</v>
      </c>
      <c r="E54" s="253">
        <v>9751285082</v>
      </c>
      <c r="F54" s="263" t="s">
        <v>396</v>
      </c>
      <c r="G54" s="250" t="s">
        <v>369</v>
      </c>
      <c r="H54" s="255" t="s">
        <v>370</v>
      </c>
      <c r="I54" s="256" t="s">
        <v>324</v>
      </c>
    </row>
  </sheetData>
  <sheetProtection/>
  <mergeCells count="1">
    <mergeCell ref="A1:I2"/>
  </mergeCells>
  <printOptions/>
  <pageMargins left="0.984251968503937" right="0.984251968503937" top="0.6692913385826772" bottom="0.62992125984251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22"/>
  <sheetViews>
    <sheetView showZeros="0"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9.125" style="1" customWidth="1"/>
    <col min="4" max="4" width="9.75390625" style="1" customWidth="1"/>
    <col min="5" max="5" width="9.125" style="1" customWidth="1"/>
    <col min="6" max="6" width="7.25390625" style="1" customWidth="1"/>
    <col min="7" max="7" width="9.125" style="1" customWidth="1"/>
    <col min="8" max="10" width="4.875" style="1" customWidth="1"/>
    <col min="11" max="11" width="8.625" style="1" customWidth="1"/>
    <col min="12" max="14" width="8.00390625" style="1" customWidth="1"/>
    <col min="15" max="15" width="12.00390625" style="1" customWidth="1"/>
    <col min="16" max="16" width="10.125" style="1" customWidth="1"/>
    <col min="17" max="18" width="9.125" style="1" customWidth="1"/>
    <col min="19" max="19" width="5.25390625" style="1" customWidth="1"/>
    <col min="20" max="16384" width="9.125" style="1" customWidth="1"/>
  </cols>
  <sheetData>
    <row r="1" spans="1:18" ht="14.25">
      <c r="A1" s="8" t="s">
        <v>0</v>
      </c>
      <c r="B1" s="8"/>
      <c r="C1" s="286" t="s">
        <v>191</v>
      </c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99" t="s">
        <v>168</v>
      </c>
      <c r="R1" s="300"/>
    </row>
    <row r="2" spans="1:18" ht="21" customHeight="1">
      <c r="A2" s="287" t="s">
        <v>233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18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30.75" customHeight="1">
      <c r="A4" s="10"/>
      <c r="B4" s="10"/>
      <c r="C4" s="11"/>
      <c r="D4" s="12" t="s">
        <v>43</v>
      </c>
      <c r="E4" s="13"/>
      <c r="F4" s="13"/>
      <c r="G4" s="13"/>
      <c r="H4" s="14"/>
      <c r="I4" s="14"/>
      <c r="J4" s="14"/>
      <c r="K4" s="15"/>
      <c r="L4" s="288" t="s">
        <v>44</v>
      </c>
      <c r="M4" s="289"/>
      <c r="N4" s="290"/>
      <c r="O4" s="288" t="s">
        <v>45</v>
      </c>
      <c r="P4" s="289"/>
      <c r="Q4" s="289"/>
      <c r="R4" s="290"/>
    </row>
    <row r="5" spans="1:18" ht="12.75" customHeight="1">
      <c r="A5" s="10"/>
      <c r="B5" s="10"/>
      <c r="C5" s="11"/>
      <c r="D5" s="16"/>
      <c r="E5" s="17"/>
      <c r="F5" s="17"/>
      <c r="G5" s="17"/>
      <c r="H5" s="294" t="s">
        <v>46</v>
      </c>
      <c r="I5" s="295"/>
      <c r="J5" s="296"/>
      <c r="K5" s="18"/>
      <c r="L5" s="291"/>
      <c r="M5" s="292"/>
      <c r="N5" s="293"/>
      <c r="O5" s="291"/>
      <c r="P5" s="292"/>
      <c r="Q5" s="292"/>
      <c r="R5" s="293"/>
    </row>
    <row r="6" spans="1:18" s="21" customFormat="1" ht="26.25" customHeight="1">
      <c r="A6" s="19" t="s">
        <v>47</v>
      </c>
      <c r="B6" s="19" t="s">
        <v>62</v>
      </c>
      <c r="C6" s="19" t="s">
        <v>48</v>
      </c>
      <c r="D6" s="20" t="s">
        <v>49</v>
      </c>
      <c r="E6" s="20" t="s">
        <v>24</v>
      </c>
      <c r="F6" s="20" t="s">
        <v>50</v>
      </c>
      <c r="G6" s="20" t="s">
        <v>24</v>
      </c>
      <c r="H6" s="20" t="s">
        <v>51</v>
      </c>
      <c r="I6" s="20" t="s">
        <v>52</v>
      </c>
      <c r="J6" s="20" t="s">
        <v>53</v>
      </c>
      <c r="K6" s="20" t="s">
        <v>54</v>
      </c>
      <c r="L6" s="19" t="s">
        <v>55</v>
      </c>
      <c r="M6" s="19" t="s">
        <v>56</v>
      </c>
      <c r="N6" s="19" t="s">
        <v>57</v>
      </c>
      <c r="O6" s="19" t="s">
        <v>58</v>
      </c>
      <c r="P6" s="19" t="s">
        <v>59</v>
      </c>
      <c r="Q6" s="19" t="s">
        <v>60</v>
      </c>
      <c r="R6" s="19" t="s">
        <v>59</v>
      </c>
    </row>
    <row r="7" spans="1:18" ht="26.25" customHeight="1">
      <c r="A7" s="22" t="s">
        <v>2</v>
      </c>
      <c r="B7" s="116">
        <v>2</v>
      </c>
      <c r="C7" s="117">
        <v>38</v>
      </c>
      <c r="D7" s="117">
        <v>38</v>
      </c>
      <c r="E7" s="23">
        <f>IF($B$7=0," ",D7/C7*100)</f>
        <v>100</v>
      </c>
      <c r="F7" s="24">
        <f>C7-D7</f>
        <v>0</v>
      </c>
      <c r="G7" s="23">
        <f>IF($B$7=0," ",F7/C7*100)</f>
        <v>0</v>
      </c>
      <c r="H7" s="116"/>
      <c r="I7" s="116"/>
      <c r="J7" s="116"/>
      <c r="K7" s="116"/>
      <c r="L7" s="116"/>
      <c r="M7" s="116"/>
      <c r="N7" s="116"/>
      <c r="O7" s="116">
        <v>2122</v>
      </c>
      <c r="P7" s="25">
        <f>IF($B$7=0," ",O7/C7)</f>
        <v>55.8421052631579</v>
      </c>
      <c r="Q7" s="119"/>
      <c r="R7" s="25">
        <f>IF($B$7=0," ",Q7/C7)</f>
        <v>0</v>
      </c>
    </row>
    <row r="8" spans="1:18" ht="26.25" customHeight="1">
      <c r="A8" s="22" t="s">
        <v>3</v>
      </c>
      <c r="B8" s="116">
        <v>2</v>
      </c>
      <c r="C8" s="117">
        <v>44</v>
      </c>
      <c r="D8" s="117">
        <v>44</v>
      </c>
      <c r="E8" s="23">
        <f aca="true" t="shared" si="0" ref="E8:E18">IF($B$7=0," ",D8/C8*100)</f>
        <v>100</v>
      </c>
      <c r="F8" s="24">
        <f aca="true" t="shared" si="1" ref="F8:F18">C8-D8</f>
        <v>0</v>
      </c>
      <c r="G8" s="23">
        <f aca="true" t="shared" si="2" ref="G8:G18">IF($B$7=0," ",F8/C8*100)</f>
        <v>0</v>
      </c>
      <c r="H8" s="116"/>
      <c r="I8" s="116"/>
      <c r="J8" s="116"/>
      <c r="K8" s="116"/>
      <c r="L8" s="116"/>
      <c r="M8" s="116"/>
      <c r="N8" s="116"/>
      <c r="O8" s="116">
        <v>2631</v>
      </c>
      <c r="P8" s="25">
        <f aca="true" t="shared" si="3" ref="P8:P18">IF($B$7=0," ",O8/C8)</f>
        <v>59.79545454545455</v>
      </c>
      <c r="Q8" s="116"/>
      <c r="R8" s="25">
        <f aca="true" t="shared" si="4" ref="R8:R18">IF($B$7=0," ",Q8/C8)</f>
        <v>0</v>
      </c>
    </row>
    <row r="9" spans="1:18" ht="26.25" customHeight="1">
      <c r="A9" s="22" t="s">
        <v>4</v>
      </c>
      <c r="B9" s="116">
        <v>1</v>
      </c>
      <c r="C9" s="117">
        <v>26</v>
      </c>
      <c r="D9" s="117">
        <v>26</v>
      </c>
      <c r="E9" s="23">
        <f t="shared" si="0"/>
        <v>100</v>
      </c>
      <c r="F9" s="24">
        <f t="shared" si="1"/>
        <v>0</v>
      </c>
      <c r="G9" s="23">
        <f t="shared" si="2"/>
        <v>0</v>
      </c>
      <c r="H9" s="116"/>
      <c r="I9" s="116"/>
      <c r="J9" s="116"/>
      <c r="K9" s="116"/>
      <c r="L9" s="116"/>
      <c r="M9" s="116"/>
      <c r="N9" s="116"/>
      <c r="O9" s="116">
        <v>1095</v>
      </c>
      <c r="P9" s="25">
        <f t="shared" si="3"/>
        <v>42.11538461538461</v>
      </c>
      <c r="Q9" s="116"/>
      <c r="R9" s="25">
        <f t="shared" si="4"/>
        <v>0</v>
      </c>
    </row>
    <row r="10" spans="1:18" ht="26.25" customHeight="1">
      <c r="A10" s="22" t="s">
        <v>5</v>
      </c>
      <c r="B10" s="116">
        <v>2</v>
      </c>
      <c r="C10" s="117">
        <v>31</v>
      </c>
      <c r="D10" s="117">
        <v>31</v>
      </c>
      <c r="E10" s="23">
        <f t="shared" si="0"/>
        <v>100</v>
      </c>
      <c r="F10" s="24">
        <f t="shared" si="1"/>
        <v>0</v>
      </c>
      <c r="G10" s="23">
        <f t="shared" si="2"/>
        <v>0</v>
      </c>
      <c r="H10" s="116"/>
      <c r="I10" s="116"/>
      <c r="J10" s="116"/>
      <c r="K10" s="116"/>
      <c r="L10" s="116"/>
      <c r="M10" s="116"/>
      <c r="N10" s="116"/>
      <c r="O10" s="116">
        <v>1642</v>
      </c>
      <c r="P10" s="25">
        <f t="shared" si="3"/>
        <v>52.96774193548387</v>
      </c>
      <c r="Q10" s="116"/>
      <c r="R10" s="25">
        <f t="shared" si="4"/>
        <v>0</v>
      </c>
    </row>
    <row r="11" spans="1:18" s="36" customFormat="1" ht="26.25" customHeight="1">
      <c r="A11" s="31" t="s">
        <v>6</v>
      </c>
      <c r="B11" s="31">
        <f>SUM(B7:B10)</f>
        <v>7</v>
      </c>
      <c r="C11" s="31">
        <f>SUM(C7:C10)</f>
        <v>139</v>
      </c>
      <c r="D11" s="31">
        <f>SUM(D7:D10)</f>
        <v>139</v>
      </c>
      <c r="E11" s="32">
        <f t="shared" si="0"/>
        <v>100</v>
      </c>
      <c r="F11" s="33">
        <f t="shared" si="1"/>
        <v>0</v>
      </c>
      <c r="G11" s="32">
        <f t="shared" si="2"/>
        <v>0</v>
      </c>
      <c r="H11" s="34">
        <f>SUM(H7:H10)</f>
        <v>0</v>
      </c>
      <c r="I11" s="34">
        <f aca="true" t="shared" si="5" ref="I11:Q11">SUM(I7:I10)</f>
        <v>0</v>
      </c>
      <c r="J11" s="34">
        <f t="shared" si="5"/>
        <v>0</v>
      </c>
      <c r="K11" s="34">
        <f t="shared" si="5"/>
        <v>0</v>
      </c>
      <c r="L11" s="34">
        <f t="shared" si="5"/>
        <v>0</v>
      </c>
      <c r="M11" s="34">
        <f t="shared" si="5"/>
        <v>0</v>
      </c>
      <c r="N11" s="34">
        <f t="shared" si="5"/>
        <v>0</v>
      </c>
      <c r="O11" s="34">
        <f t="shared" si="5"/>
        <v>7490</v>
      </c>
      <c r="P11" s="35">
        <f t="shared" si="3"/>
        <v>53.884892086330936</v>
      </c>
      <c r="Q11" s="34">
        <f t="shared" si="5"/>
        <v>0</v>
      </c>
      <c r="R11" s="35">
        <f t="shared" si="4"/>
        <v>0</v>
      </c>
    </row>
    <row r="12" spans="1:18" ht="26.25" customHeight="1">
      <c r="A12" s="26" t="s">
        <v>7</v>
      </c>
      <c r="B12" s="118">
        <v>2</v>
      </c>
      <c r="C12" s="117">
        <v>53</v>
      </c>
      <c r="D12" s="117">
        <v>52</v>
      </c>
      <c r="E12" s="23">
        <f t="shared" si="0"/>
        <v>98.11320754716981</v>
      </c>
      <c r="F12" s="24">
        <f t="shared" si="1"/>
        <v>1</v>
      </c>
      <c r="G12" s="23">
        <f t="shared" si="2"/>
        <v>1.8867924528301887</v>
      </c>
      <c r="H12" s="116">
        <v>1</v>
      </c>
      <c r="I12" s="116">
        <v>1</v>
      </c>
      <c r="J12" s="116">
        <v>1</v>
      </c>
      <c r="K12" s="116"/>
      <c r="L12" s="116"/>
      <c r="M12" s="116"/>
      <c r="N12" s="116"/>
      <c r="O12" s="116">
        <v>3277</v>
      </c>
      <c r="P12" s="25">
        <f t="shared" si="3"/>
        <v>61.83018867924528</v>
      </c>
      <c r="Q12" s="116"/>
      <c r="R12" s="25">
        <f t="shared" si="4"/>
        <v>0</v>
      </c>
    </row>
    <row r="13" spans="1:18" ht="26.25" customHeight="1">
      <c r="A13" s="22" t="s">
        <v>8</v>
      </c>
      <c r="B13" s="116">
        <v>2</v>
      </c>
      <c r="C13" s="117">
        <v>44</v>
      </c>
      <c r="D13" s="117">
        <v>44</v>
      </c>
      <c r="E13" s="23">
        <f t="shared" si="0"/>
        <v>100</v>
      </c>
      <c r="F13" s="24">
        <f t="shared" si="1"/>
        <v>0</v>
      </c>
      <c r="G13" s="23">
        <f t="shared" si="2"/>
        <v>0</v>
      </c>
      <c r="H13" s="116"/>
      <c r="I13" s="116"/>
      <c r="J13" s="116"/>
      <c r="K13" s="116"/>
      <c r="L13" s="116"/>
      <c r="M13" s="116"/>
      <c r="N13" s="116"/>
      <c r="O13" s="116">
        <v>3416</v>
      </c>
      <c r="P13" s="25">
        <f t="shared" si="3"/>
        <v>77.63636363636364</v>
      </c>
      <c r="Q13" s="116">
        <v>59</v>
      </c>
      <c r="R13" s="25">
        <f t="shared" si="4"/>
        <v>1.3409090909090908</v>
      </c>
    </row>
    <row r="14" spans="1:18" ht="26.25" customHeight="1">
      <c r="A14" s="22" t="s">
        <v>9</v>
      </c>
      <c r="B14" s="116">
        <v>3</v>
      </c>
      <c r="C14" s="117">
        <v>53</v>
      </c>
      <c r="D14" s="117">
        <v>53</v>
      </c>
      <c r="E14" s="23">
        <f t="shared" si="0"/>
        <v>100</v>
      </c>
      <c r="F14" s="24">
        <f t="shared" si="1"/>
        <v>0</v>
      </c>
      <c r="G14" s="23">
        <f t="shared" si="2"/>
        <v>0</v>
      </c>
      <c r="H14" s="116"/>
      <c r="I14" s="116"/>
      <c r="J14" s="116"/>
      <c r="K14" s="116"/>
      <c r="L14" s="116"/>
      <c r="M14" s="116"/>
      <c r="N14" s="116"/>
      <c r="O14" s="116">
        <v>3807</v>
      </c>
      <c r="P14" s="25">
        <f t="shared" si="3"/>
        <v>71.83018867924528</v>
      </c>
      <c r="Q14" s="116">
        <v>18</v>
      </c>
      <c r="R14" s="25">
        <f t="shared" si="4"/>
        <v>0.33962264150943394</v>
      </c>
    </row>
    <row r="15" spans="1:18" ht="26.25" customHeight="1">
      <c r="A15" s="22" t="s">
        <v>10</v>
      </c>
      <c r="B15" s="116">
        <v>3</v>
      </c>
      <c r="C15" s="117">
        <v>54</v>
      </c>
      <c r="D15" s="117">
        <v>54</v>
      </c>
      <c r="E15" s="23">
        <f t="shared" si="0"/>
        <v>100</v>
      </c>
      <c r="F15" s="24">
        <f t="shared" si="1"/>
        <v>0</v>
      </c>
      <c r="G15" s="23">
        <f t="shared" si="2"/>
        <v>0</v>
      </c>
      <c r="H15" s="116"/>
      <c r="I15" s="116"/>
      <c r="J15" s="116"/>
      <c r="K15" s="116"/>
      <c r="L15" s="116"/>
      <c r="M15" s="116"/>
      <c r="N15" s="116"/>
      <c r="O15" s="116">
        <v>4297</v>
      </c>
      <c r="P15" s="25">
        <f t="shared" si="3"/>
        <v>79.57407407407408</v>
      </c>
      <c r="Q15" s="116">
        <v>11</v>
      </c>
      <c r="R15" s="25">
        <f t="shared" si="4"/>
        <v>0.2037037037037037</v>
      </c>
    </row>
    <row r="16" spans="1:18" ht="26.25" customHeight="1">
      <c r="A16" s="22" t="s">
        <v>11</v>
      </c>
      <c r="B16" s="116">
        <v>2</v>
      </c>
      <c r="C16" s="117">
        <v>50</v>
      </c>
      <c r="D16" s="117">
        <v>50</v>
      </c>
      <c r="E16" s="23">
        <f t="shared" si="0"/>
        <v>100</v>
      </c>
      <c r="F16" s="24">
        <f t="shared" si="1"/>
        <v>0</v>
      </c>
      <c r="G16" s="23">
        <f t="shared" si="2"/>
        <v>0</v>
      </c>
      <c r="H16" s="116"/>
      <c r="I16" s="116"/>
      <c r="J16" s="116"/>
      <c r="K16" s="116"/>
      <c r="L16" s="116"/>
      <c r="M16" s="116"/>
      <c r="N16" s="116"/>
      <c r="O16" s="116">
        <v>4063</v>
      </c>
      <c r="P16" s="25">
        <f t="shared" si="3"/>
        <v>81.26</v>
      </c>
      <c r="Q16" s="116">
        <v>12</v>
      </c>
      <c r="R16" s="25">
        <f t="shared" si="4"/>
        <v>0.24</v>
      </c>
    </row>
    <row r="17" spans="1:18" s="36" customFormat="1" ht="26.25" customHeight="1" thickBot="1">
      <c r="A17" s="31" t="s">
        <v>12</v>
      </c>
      <c r="B17" s="31">
        <f>SUM(B12:B16)</f>
        <v>12</v>
      </c>
      <c r="C17" s="31">
        <f>SUM(C12:C16)</f>
        <v>254</v>
      </c>
      <c r="D17" s="31">
        <f>SUM(D12:D16)</f>
        <v>253</v>
      </c>
      <c r="E17" s="37">
        <f t="shared" si="0"/>
        <v>99.60629921259843</v>
      </c>
      <c r="F17" s="38">
        <f t="shared" si="1"/>
        <v>1</v>
      </c>
      <c r="G17" s="37">
        <f t="shared" si="2"/>
        <v>0.39370078740157477</v>
      </c>
      <c r="H17" s="31">
        <f>SUM(H12:H16)</f>
        <v>1</v>
      </c>
      <c r="I17" s="31">
        <f aca="true" t="shared" si="6" ref="I17:Q17">SUM(I12:I16)</f>
        <v>1</v>
      </c>
      <c r="J17" s="31">
        <f t="shared" si="6"/>
        <v>1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6"/>
        <v>0</v>
      </c>
      <c r="O17" s="31">
        <f t="shared" si="6"/>
        <v>18860</v>
      </c>
      <c r="P17" s="39">
        <f t="shared" si="3"/>
        <v>74.25196850393701</v>
      </c>
      <c r="Q17" s="31">
        <f t="shared" si="6"/>
        <v>100</v>
      </c>
      <c r="R17" s="39">
        <f t="shared" si="4"/>
        <v>0.3937007874015748</v>
      </c>
    </row>
    <row r="18" spans="1:18" s="28" customFormat="1" ht="26.25" customHeight="1" thickBot="1">
      <c r="A18" s="115" t="s">
        <v>13</v>
      </c>
      <c r="B18" s="27">
        <f>SUM(B17,B11)</f>
        <v>19</v>
      </c>
      <c r="C18" s="27">
        <f>SUM(C17,C11)</f>
        <v>393</v>
      </c>
      <c r="D18" s="27">
        <f>SUM(D17,D11)</f>
        <v>392</v>
      </c>
      <c r="E18" s="29">
        <f t="shared" si="0"/>
        <v>99.74554707379136</v>
      </c>
      <c r="F18" s="30">
        <f t="shared" si="1"/>
        <v>1</v>
      </c>
      <c r="G18" s="29">
        <f t="shared" si="2"/>
        <v>0.2544529262086514</v>
      </c>
      <c r="H18" s="27">
        <f>SUM(H17,H11)</f>
        <v>1</v>
      </c>
      <c r="I18" s="27">
        <f aca="true" t="shared" si="7" ref="I18:Q18">SUM(I17,I11)</f>
        <v>1</v>
      </c>
      <c r="J18" s="27">
        <f t="shared" si="7"/>
        <v>1</v>
      </c>
      <c r="K18" s="27">
        <f t="shared" si="7"/>
        <v>0</v>
      </c>
      <c r="L18" s="27">
        <f t="shared" si="7"/>
        <v>0</v>
      </c>
      <c r="M18" s="27">
        <f t="shared" si="7"/>
        <v>0</v>
      </c>
      <c r="N18" s="27">
        <f t="shared" si="7"/>
        <v>0</v>
      </c>
      <c r="O18" s="27">
        <f t="shared" si="7"/>
        <v>26350</v>
      </c>
      <c r="P18" s="40">
        <f t="shared" si="3"/>
        <v>67.04834605597965</v>
      </c>
      <c r="Q18" s="27">
        <f t="shared" si="7"/>
        <v>100</v>
      </c>
      <c r="R18" s="41">
        <f t="shared" si="4"/>
        <v>0.2544529262086514</v>
      </c>
    </row>
    <row r="22" spans="1:15" ht="14.25">
      <c r="A22" s="1" t="s">
        <v>61</v>
      </c>
      <c r="D22" s="297">
        <v>41090</v>
      </c>
      <c r="E22" s="298"/>
      <c r="F22" s="298"/>
      <c r="O22" s="1" t="s">
        <v>23</v>
      </c>
    </row>
  </sheetData>
  <sheetProtection selectLockedCells="1"/>
  <mergeCells count="7">
    <mergeCell ref="C1:P1"/>
    <mergeCell ref="A2:R2"/>
    <mergeCell ref="L4:N5"/>
    <mergeCell ref="O4:R5"/>
    <mergeCell ref="H5:J5"/>
    <mergeCell ref="D22:F22"/>
    <mergeCell ref="Q1:R1"/>
  </mergeCells>
  <printOptions/>
  <pageMargins left="0.17" right="0.29" top="0.44" bottom="0.23" header="0.4921259845" footer="0.2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82"/>
  <sheetViews>
    <sheetView showZero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9.375" style="213" customWidth="1"/>
    <col min="2" max="2" width="9.125" style="213" customWidth="1"/>
    <col min="3" max="3" width="10.625" style="213" customWidth="1"/>
    <col min="4" max="4" width="10.75390625" style="213" customWidth="1"/>
    <col min="5" max="5" width="12.875" style="213" customWidth="1"/>
    <col min="6" max="6" width="13.625" style="213" customWidth="1"/>
    <col min="7" max="7" width="2.25390625" style="213" customWidth="1"/>
    <col min="8" max="16384" width="9.125" style="213" customWidth="1"/>
  </cols>
  <sheetData>
    <row r="1" ht="12.75">
      <c r="F1" s="265" t="s">
        <v>457</v>
      </c>
    </row>
    <row r="2" spans="1:6" s="212" customFormat="1" ht="15">
      <c r="A2" s="211" t="s">
        <v>0</v>
      </c>
      <c r="B2" s="304" t="s">
        <v>267</v>
      </c>
      <c r="C2" s="304"/>
      <c r="D2" s="304"/>
      <c r="E2" s="304"/>
      <c r="F2" s="304"/>
    </row>
    <row r="4" spans="1:6" ht="15.75">
      <c r="A4" s="305" t="s">
        <v>268</v>
      </c>
      <c r="B4" s="305"/>
      <c r="C4" s="305"/>
      <c r="D4" s="305"/>
      <c r="E4" s="305"/>
      <c r="F4" s="305"/>
    </row>
    <row r="5" spans="1:6" ht="15.75">
      <c r="A5" s="306" t="s">
        <v>269</v>
      </c>
      <c r="B5" s="306"/>
      <c r="C5" s="306"/>
      <c r="D5" s="306"/>
      <c r="E5" s="306"/>
      <c r="F5" s="306"/>
    </row>
    <row r="6" spans="1:6" ht="15">
      <c r="A6" s="214"/>
      <c r="B6" s="214"/>
      <c r="C6" s="214"/>
      <c r="D6" s="214"/>
      <c r="E6" s="214"/>
      <c r="F6" s="214"/>
    </row>
    <row r="7" spans="1:6" ht="15">
      <c r="A7" s="307" t="s">
        <v>270</v>
      </c>
      <c r="B7" s="307" t="s">
        <v>271</v>
      </c>
      <c r="C7" s="307" t="s">
        <v>272</v>
      </c>
      <c r="D7" s="307"/>
      <c r="E7" s="307"/>
      <c r="F7" s="307"/>
    </row>
    <row r="8" spans="1:6" ht="15">
      <c r="A8" s="307"/>
      <c r="B8" s="307"/>
      <c r="C8" s="215" t="s">
        <v>273</v>
      </c>
      <c r="D8" s="215" t="s">
        <v>24</v>
      </c>
      <c r="E8" s="215" t="s">
        <v>274</v>
      </c>
      <c r="F8" s="215" t="s">
        <v>24</v>
      </c>
    </row>
    <row r="9" spans="1:6" ht="21" customHeight="1">
      <c r="A9" s="216" t="s">
        <v>275</v>
      </c>
      <c r="B9" s="217">
        <v>56</v>
      </c>
      <c r="C9" s="217">
        <v>56</v>
      </c>
      <c r="D9" s="218">
        <f aca="true" t="shared" si="0" ref="D9:D28">IF(B9=0," ",C9/B9*100)</f>
        <v>100</v>
      </c>
      <c r="E9" s="219">
        <f aca="true" t="shared" si="1" ref="E9:E28">B9-C9</f>
        <v>0</v>
      </c>
      <c r="F9" s="218">
        <f aca="true" t="shared" si="2" ref="F9:F28">IF(B9=0," ",E9/B9*100)</f>
        <v>0</v>
      </c>
    </row>
    <row r="10" spans="1:6" ht="21" customHeight="1">
      <c r="A10" s="216" t="s">
        <v>276</v>
      </c>
      <c r="B10" s="217"/>
      <c r="C10" s="217"/>
      <c r="D10" s="218" t="str">
        <f t="shared" si="0"/>
        <v> </v>
      </c>
      <c r="E10" s="219">
        <f t="shared" si="1"/>
        <v>0</v>
      </c>
      <c r="F10" s="218" t="str">
        <f t="shared" si="2"/>
        <v> </v>
      </c>
    </row>
    <row r="11" spans="1:6" ht="21" customHeight="1">
      <c r="A11" s="216" t="s">
        <v>277</v>
      </c>
      <c r="B11" s="217">
        <v>7</v>
      </c>
      <c r="C11" s="217">
        <v>7</v>
      </c>
      <c r="D11" s="218">
        <f t="shared" si="0"/>
        <v>100</v>
      </c>
      <c r="E11" s="219">
        <f t="shared" si="1"/>
        <v>0</v>
      </c>
      <c r="F11" s="218">
        <f t="shared" si="2"/>
        <v>0</v>
      </c>
    </row>
    <row r="12" spans="1:6" ht="21" customHeight="1">
      <c r="A12" s="216" t="s">
        <v>278</v>
      </c>
      <c r="B12" s="217">
        <v>28</v>
      </c>
      <c r="C12" s="217">
        <v>28</v>
      </c>
      <c r="D12" s="218">
        <f t="shared" si="0"/>
        <v>100</v>
      </c>
      <c r="E12" s="219">
        <f t="shared" si="1"/>
        <v>0</v>
      </c>
      <c r="F12" s="218">
        <f t="shared" si="2"/>
        <v>0</v>
      </c>
    </row>
    <row r="13" spans="1:6" ht="21" customHeight="1">
      <c r="A13" s="216" t="s">
        <v>279</v>
      </c>
      <c r="B13" s="217">
        <v>14</v>
      </c>
      <c r="C13" s="217">
        <v>14</v>
      </c>
      <c r="D13" s="218">
        <f t="shared" si="0"/>
        <v>100</v>
      </c>
      <c r="E13" s="219">
        <f t="shared" si="1"/>
        <v>0</v>
      </c>
      <c r="F13" s="218">
        <f t="shared" si="2"/>
        <v>0</v>
      </c>
    </row>
    <row r="14" spans="1:6" ht="21" customHeight="1">
      <c r="A14" s="216" t="s">
        <v>280</v>
      </c>
      <c r="B14" s="217">
        <v>2</v>
      </c>
      <c r="C14" s="217"/>
      <c r="D14" s="218">
        <f t="shared" si="0"/>
        <v>0</v>
      </c>
      <c r="E14" s="219">
        <f t="shared" si="1"/>
        <v>2</v>
      </c>
      <c r="F14" s="218">
        <f t="shared" si="2"/>
        <v>100</v>
      </c>
    </row>
    <row r="15" spans="1:6" ht="21" customHeight="1">
      <c r="A15" s="216" t="s">
        <v>281</v>
      </c>
      <c r="B15" s="217">
        <v>14</v>
      </c>
      <c r="C15" s="217">
        <v>12</v>
      </c>
      <c r="D15" s="218">
        <f t="shared" si="0"/>
        <v>85.71428571428571</v>
      </c>
      <c r="E15" s="219">
        <f t="shared" si="1"/>
        <v>2</v>
      </c>
      <c r="F15" s="218">
        <f t="shared" si="2"/>
        <v>14.285714285714285</v>
      </c>
    </row>
    <row r="16" spans="1:6" ht="21" customHeight="1">
      <c r="A16" s="216" t="s">
        <v>282</v>
      </c>
      <c r="B16" s="217">
        <v>7</v>
      </c>
      <c r="C16" s="217">
        <v>7</v>
      </c>
      <c r="D16" s="218">
        <f t="shared" si="0"/>
        <v>100</v>
      </c>
      <c r="E16" s="219">
        <f t="shared" si="1"/>
        <v>0</v>
      </c>
      <c r="F16" s="218">
        <f t="shared" si="2"/>
        <v>0</v>
      </c>
    </row>
    <row r="17" spans="1:6" ht="21" customHeight="1">
      <c r="A17" s="216" t="s">
        <v>283</v>
      </c>
      <c r="B17" s="217">
        <v>14</v>
      </c>
      <c r="C17" s="217">
        <v>14</v>
      </c>
      <c r="D17" s="218">
        <f t="shared" si="0"/>
        <v>100</v>
      </c>
      <c r="E17" s="219">
        <f t="shared" si="1"/>
        <v>0</v>
      </c>
      <c r="F17" s="218">
        <f t="shared" si="2"/>
        <v>0</v>
      </c>
    </row>
    <row r="18" spans="1:6" ht="21" customHeight="1">
      <c r="A18" s="220" t="s">
        <v>284</v>
      </c>
      <c r="B18" s="221">
        <v>16</v>
      </c>
      <c r="C18" s="221">
        <v>16</v>
      </c>
      <c r="D18" s="218">
        <f t="shared" si="0"/>
        <v>100</v>
      </c>
      <c r="E18" s="219">
        <f t="shared" si="1"/>
        <v>0</v>
      </c>
      <c r="F18" s="218">
        <f t="shared" si="2"/>
        <v>0</v>
      </c>
    </row>
    <row r="19" spans="1:6" ht="21" customHeight="1">
      <c r="A19" s="220" t="s">
        <v>285</v>
      </c>
      <c r="B19" s="221">
        <v>2</v>
      </c>
      <c r="C19" s="221">
        <v>2</v>
      </c>
      <c r="D19" s="218">
        <f t="shared" si="0"/>
        <v>100</v>
      </c>
      <c r="E19" s="219">
        <f t="shared" si="1"/>
        <v>0</v>
      </c>
      <c r="F19" s="218">
        <f t="shared" si="2"/>
        <v>0</v>
      </c>
    </row>
    <row r="20" spans="1:6" ht="21" customHeight="1">
      <c r="A20" s="220" t="s">
        <v>286</v>
      </c>
      <c r="B20" s="221">
        <v>8</v>
      </c>
      <c r="C20" s="221">
        <v>8</v>
      </c>
      <c r="D20" s="222">
        <f t="shared" si="0"/>
        <v>100</v>
      </c>
      <c r="E20" s="223">
        <f>B20-C20</f>
        <v>0</v>
      </c>
      <c r="F20" s="222">
        <f t="shared" si="2"/>
        <v>0</v>
      </c>
    </row>
    <row r="21" spans="1:6" ht="21" customHeight="1">
      <c r="A21" s="224" t="s">
        <v>287</v>
      </c>
      <c r="B21" s="221">
        <v>12</v>
      </c>
      <c r="C21" s="221">
        <v>12</v>
      </c>
      <c r="D21" s="222">
        <f t="shared" si="0"/>
        <v>100</v>
      </c>
      <c r="E21" s="223">
        <f aca="true" t="shared" si="3" ref="E21:E27">B21-C21</f>
        <v>0</v>
      </c>
      <c r="F21" s="222">
        <f t="shared" si="2"/>
        <v>0</v>
      </c>
    </row>
    <row r="22" spans="1:6" ht="21" customHeight="1">
      <c r="A22" s="224"/>
      <c r="B22" s="221"/>
      <c r="C22" s="221"/>
      <c r="D22" s="222" t="str">
        <f t="shared" si="0"/>
        <v> </v>
      </c>
      <c r="E22" s="223">
        <f t="shared" si="3"/>
        <v>0</v>
      </c>
      <c r="F22" s="222" t="str">
        <f t="shared" si="2"/>
        <v> </v>
      </c>
    </row>
    <row r="23" spans="1:6" ht="21" customHeight="1">
      <c r="A23" s="224"/>
      <c r="B23" s="221"/>
      <c r="C23" s="221"/>
      <c r="D23" s="222" t="str">
        <f t="shared" si="0"/>
        <v> </v>
      </c>
      <c r="E23" s="223">
        <f t="shared" si="3"/>
        <v>0</v>
      </c>
      <c r="F23" s="222" t="str">
        <f t="shared" si="2"/>
        <v> </v>
      </c>
    </row>
    <row r="24" spans="1:6" ht="21" customHeight="1">
      <c r="A24" s="224"/>
      <c r="B24" s="221"/>
      <c r="C24" s="221"/>
      <c r="D24" s="222" t="str">
        <f t="shared" si="0"/>
        <v> </v>
      </c>
      <c r="E24" s="223">
        <f t="shared" si="3"/>
        <v>0</v>
      </c>
      <c r="F24" s="222" t="str">
        <f t="shared" si="2"/>
        <v> </v>
      </c>
    </row>
    <row r="25" spans="1:6" ht="21" customHeight="1">
      <c r="A25" s="224"/>
      <c r="B25" s="221"/>
      <c r="C25" s="221"/>
      <c r="D25" s="222" t="str">
        <f t="shared" si="0"/>
        <v> </v>
      </c>
      <c r="E25" s="223">
        <f t="shared" si="3"/>
        <v>0</v>
      </c>
      <c r="F25" s="222" t="str">
        <f t="shared" si="2"/>
        <v> </v>
      </c>
    </row>
    <row r="26" spans="1:6" ht="21" customHeight="1">
      <c r="A26" s="224"/>
      <c r="B26" s="221"/>
      <c r="C26" s="221"/>
      <c r="D26" s="222" t="str">
        <f t="shared" si="0"/>
        <v> </v>
      </c>
      <c r="E26" s="223">
        <f t="shared" si="3"/>
        <v>0</v>
      </c>
      <c r="F26" s="222" t="str">
        <f t="shared" si="2"/>
        <v> </v>
      </c>
    </row>
    <row r="27" spans="1:6" ht="21" customHeight="1" thickBot="1">
      <c r="A27" s="224"/>
      <c r="B27" s="221"/>
      <c r="C27" s="221"/>
      <c r="D27" s="222" t="str">
        <f t="shared" si="0"/>
        <v> </v>
      </c>
      <c r="E27" s="223">
        <f t="shared" si="3"/>
        <v>0</v>
      </c>
      <c r="F27" s="222" t="str">
        <f t="shared" si="2"/>
        <v> </v>
      </c>
    </row>
    <row r="28" spans="1:6" s="230" customFormat="1" ht="21" customHeight="1" thickBot="1">
      <c r="A28" s="225" t="s">
        <v>25</v>
      </c>
      <c r="B28" s="226">
        <f>SUM(B9:B27)</f>
        <v>180</v>
      </c>
      <c r="C28" s="226">
        <f>SUM(C9:C27)</f>
        <v>176</v>
      </c>
      <c r="D28" s="227">
        <f t="shared" si="0"/>
        <v>97.77777777777777</v>
      </c>
      <c r="E28" s="228">
        <f t="shared" si="1"/>
        <v>4</v>
      </c>
      <c r="F28" s="229">
        <f t="shared" si="2"/>
        <v>2.2222222222222223</v>
      </c>
    </row>
    <row r="36" spans="5:6" ht="12.75">
      <c r="E36" s="301"/>
      <c r="F36" s="301"/>
    </row>
    <row r="37" spans="1:5" s="212" customFormat="1" ht="15">
      <c r="A37" s="211" t="s">
        <v>22</v>
      </c>
      <c r="B37" s="302">
        <v>40800</v>
      </c>
      <c r="C37" s="303"/>
      <c r="E37" s="212" t="s">
        <v>23</v>
      </c>
    </row>
    <row r="38" spans="1:5" s="212" customFormat="1" ht="15">
      <c r="A38" s="211"/>
      <c r="B38" s="230"/>
      <c r="E38" s="231"/>
    </row>
    <row r="39" spans="1:5" s="212" customFormat="1" ht="15">
      <c r="A39" s="211"/>
      <c r="B39" s="230"/>
      <c r="E39" s="231"/>
    </row>
    <row r="40" spans="1:5" s="212" customFormat="1" ht="15">
      <c r="A40" s="211"/>
      <c r="B40" s="230"/>
      <c r="E40" s="231"/>
    </row>
    <row r="41" spans="1:5" s="212" customFormat="1" ht="15">
      <c r="A41" s="211"/>
      <c r="B41" s="230"/>
      <c r="E41" s="231"/>
    </row>
    <row r="42" spans="1:5" s="212" customFormat="1" ht="15">
      <c r="A42" s="211"/>
      <c r="B42" s="230"/>
      <c r="E42" s="231"/>
    </row>
    <row r="77" spans="1:6" ht="15">
      <c r="A77" s="211"/>
      <c r="B77" s="230"/>
      <c r="C77" s="212"/>
      <c r="D77" s="212"/>
      <c r="E77" s="212"/>
      <c r="F77" s="212"/>
    </row>
    <row r="78" spans="1:6" ht="15">
      <c r="A78" s="211"/>
      <c r="B78" s="230"/>
      <c r="C78" s="212"/>
      <c r="D78" s="212"/>
      <c r="E78" s="231"/>
      <c r="F78" s="212"/>
    </row>
    <row r="79" spans="1:6" ht="15">
      <c r="A79" s="211"/>
      <c r="B79" s="230"/>
      <c r="C79" s="212"/>
      <c r="D79" s="212"/>
      <c r="E79" s="231"/>
      <c r="F79" s="212"/>
    </row>
    <row r="80" spans="1:6" ht="15">
      <c r="A80" s="211"/>
      <c r="B80" s="230"/>
      <c r="C80" s="212"/>
      <c r="D80" s="212"/>
      <c r="E80" s="231"/>
      <c r="F80" s="212"/>
    </row>
    <row r="81" spans="1:6" ht="15">
      <c r="A81" s="211"/>
      <c r="B81" s="230"/>
      <c r="C81" s="212"/>
      <c r="D81" s="212"/>
      <c r="E81" s="231"/>
      <c r="F81" s="212"/>
    </row>
    <row r="82" spans="1:6" ht="15">
      <c r="A82" s="211"/>
      <c r="B82" s="230"/>
      <c r="C82" s="212"/>
      <c r="D82" s="212"/>
      <c r="E82" s="231"/>
      <c r="F82" s="212"/>
    </row>
  </sheetData>
  <sheetProtection selectLockedCells="1"/>
  <mergeCells count="8">
    <mergeCell ref="E36:F36"/>
    <mergeCell ref="B37:C37"/>
    <mergeCell ref="B2:F2"/>
    <mergeCell ref="A4:F4"/>
    <mergeCell ref="A5:F5"/>
    <mergeCell ref="A7:A8"/>
    <mergeCell ref="B7:B8"/>
    <mergeCell ref="C7:F7"/>
  </mergeCells>
  <printOptions/>
  <pageMargins left="1.01" right="0.52" top="0.82" bottom="0.28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41"/>
  <sheetViews>
    <sheetView showZero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2" customWidth="1"/>
    <col min="2" max="2" width="20.00390625" style="3" customWidth="1"/>
    <col min="3" max="3" width="9.75390625" style="1" customWidth="1"/>
    <col min="4" max="4" width="8.875" style="1" customWidth="1"/>
    <col min="5" max="5" width="10.25390625" style="245" customWidth="1"/>
    <col min="6" max="6" width="12.375" style="1" customWidth="1"/>
    <col min="7" max="7" width="15.875" style="1" customWidth="1"/>
    <col min="8" max="8" width="7.375" style="1" customWidth="1"/>
    <col min="9" max="16384" width="9.125" style="1" customWidth="1"/>
  </cols>
  <sheetData>
    <row r="1" ht="15">
      <c r="G1" s="264" t="s">
        <v>458</v>
      </c>
    </row>
    <row r="2" spans="1:7" ht="15">
      <c r="A2" s="2" t="s">
        <v>0</v>
      </c>
      <c r="B2" s="323" t="s">
        <v>267</v>
      </c>
      <c r="C2" s="323"/>
      <c r="D2" s="323"/>
      <c r="E2" s="323"/>
      <c r="F2" s="323"/>
      <c r="G2" s="323"/>
    </row>
    <row r="4" spans="1:7" ht="15">
      <c r="A4" s="275" t="s">
        <v>288</v>
      </c>
      <c r="B4" s="275"/>
      <c r="C4" s="275"/>
      <c r="D4" s="275"/>
      <c r="E4" s="275"/>
      <c r="F4" s="275"/>
      <c r="G4" s="275"/>
    </row>
    <row r="5" spans="1:7" ht="15">
      <c r="A5" s="324" t="s">
        <v>269</v>
      </c>
      <c r="B5" s="324"/>
      <c r="C5" s="324"/>
      <c r="D5" s="324"/>
      <c r="E5" s="324"/>
      <c r="F5" s="324"/>
      <c r="G5" s="324"/>
    </row>
    <row r="6" spans="1:5" ht="14.25">
      <c r="A6" s="1"/>
      <c r="B6" s="1"/>
      <c r="E6" s="1"/>
    </row>
    <row r="7" spans="1:7" ht="14.25">
      <c r="A7" s="325" t="s">
        <v>270</v>
      </c>
      <c r="B7" s="326"/>
      <c r="C7" s="329" t="s">
        <v>271</v>
      </c>
      <c r="D7" s="329" t="s">
        <v>272</v>
      </c>
      <c r="E7" s="329"/>
      <c r="F7" s="329"/>
      <c r="G7" s="329"/>
    </row>
    <row r="8" spans="1:7" ht="14.25">
      <c r="A8" s="327"/>
      <c r="B8" s="328"/>
      <c r="C8" s="329"/>
      <c r="D8" s="232" t="s">
        <v>273</v>
      </c>
      <c r="E8" s="232" t="s">
        <v>24</v>
      </c>
      <c r="F8" s="232" t="s">
        <v>274</v>
      </c>
      <c r="G8" s="232" t="s">
        <v>24</v>
      </c>
    </row>
    <row r="9" spans="1:7" ht="17.25" customHeight="1">
      <c r="A9" s="317" t="s">
        <v>275</v>
      </c>
      <c r="B9" s="318"/>
      <c r="C9" s="233">
        <v>57</v>
      </c>
      <c r="D9" s="233">
        <v>57</v>
      </c>
      <c r="E9" s="234">
        <f>IF(C9=0," ",D9/C9*100)</f>
        <v>100</v>
      </c>
      <c r="F9" s="235">
        <f>C9-D9</f>
        <v>0</v>
      </c>
      <c r="G9" s="234">
        <f>IF(C9=0," ",F9/C9*100)</f>
        <v>0</v>
      </c>
    </row>
    <row r="10" spans="1:7" ht="17.25" customHeight="1">
      <c r="A10" s="317" t="s">
        <v>289</v>
      </c>
      <c r="B10" s="318"/>
      <c r="C10" s="233">
        <v>50</v>
      </c>
      <c r="D10" s="233">
        <v>40</v>
      </c>
      <c r="E10" s="234">
        <f aca="true" t="shared" si="0" ref="E10:E36">IF(C10=0," ",D10/C10*100)</f>
        <v>80</v>
      </c>
      <c r="F10" s="235">
        <f aca="true" t="shared" si="1" ref="F10:F35">C10-D10</f>
        <v>10</v>
      </c>
      <c r="G10" s="236">
        <f aca="true" t="shared" si="2" ref="G10:G36">IF(C10=0," ",F10/C10*100)</f>
        <v>20</v>
      </c>
    </row>
    <row r="11" spans="1:7" ht="17.25" customHeight="1">
      <c r="A11" s="317" t="s">
        <v>290</v>
      </c>
      <c r="B11" s="318"/>
      <c r="C11" s="233">
        <v>26</v>
      </c>
      <c r="D11" s="233">
        <v>16</v>
      </c>
      <c r="E11" s="234">
        <f t="shared" si="0"/>
        <v>61.53846153846154</v>
      </c>
      <c r="F11" s="235">
        <f t="shared" si="1"/>
        <v>10</v>
      </c>
      <c r="G11" s="236">
        <f t="shared" si="2"/>
        <v>38.46153846153847</v>
      </c>
    </row>
    <row r="12" spans="1:7" ht="17.25" customHeight="1">
      <c r="A12" s="237" t="s">
        <v>291</v>
      </c>
      <c r="B12" s="237"/>
      <c r="C12" s="233"/>
      <c r="D12" s="233"/>
      <c r="E12" s="234" t="str">
        <f t="shared" si="0"/>
        <v> </v>
      </c>
      <c r="F12" s="235">
        <f t="shared" si="1"/>
        <v>0</v>
      </c>
      <c r="G12" s="236" t="str">
        <f t="shared" si="2"/>
        <v> </v>
      </c>
    </row>
    <row r="13" spans="1:7" ht="17.25" customHeight="1">
      <c r="A13" s="237" t="s">
        <v>292</v>
      </c>
      <c r="B13" s="237"/>
      <c r="C13" s="233"/>
      <c r="D13" s="233"/>
      <c r="E13" s="234" t="str">
        <f t="shared" si="0"/>
        <v> </v>
      </c>
      <c r="F13" s="235">
        <f t="shared" si="1"/>
        <v>0</v>
      </c>
      <c r="G13" s="236" t="str">
        <f t="shared" si="2"/>
        <v> </v>
      </c>
    </row>
    <row r="14" spans="1:7" ht="17.25" customHeight="1">
      <c r="A14" s="317" t="s">
        <v>293</v>
      </c>
      <c r="B14" s="318"/>
      <c r="C14" s="233">
        <v>19</v>
      </c>
      <c r="D14" s="233">
        <v>14</v>
      </c>
      <c r="E14" s="234">
        <f t="shared" si="0"/>
        <v>73.68421052631578</v>
      </c>
      <c r="F14" s="235">
        <f t="shared" si="1"/>
        <v>5</v>
      </c>
      <c r="G14" s="236">
        <f t="shared" si="2"/>
        <v>26.31578947368421</v>
      </c>
    </row>
    <row r="15" spans="1:7" ht="17.25" customHeight="1">
      <c r="A15" s="237" t="s">
        <v>294</v>
      </c>
      <c r="B15" s="237"/>
      <c r="C15" s="233">
        <v>9</v>
      </c>
      <c r="D15" s="233">
        <v>1</v>
      </c>
      <c r="E15" s="234">
        <f t="shared" si="0"/>
        <v>11.11111111111111</v>
      </c>
      <c r="F15" s="235">
        <f t="shared" si="1"/>
        <v>8</v>
      </c>
      <c r="G15" s="236">
        <f t="shared" si="2"/>
        <v>88.88888888888889</v>
      </c>
    </row>
    <row r="16" spans="1:7" ht="17.25" customHeight="1">
      <c r="A16" s="317" t="s">
        <v>295</v>
      </c>
      <c r="B16" s="318"/>
      <c r="C16" s="233">
        <v>18</v>
      </c>
      <c r="D16" s="233">
        <v>18</v>
      </c>
      <c r="E16" s="234">
        <f t="shared" si="0"/>
        <v>100</v>
      </c>
      <c r="F16" s="235">
        <f t="shared" si="1"/>
        <v>0</v>
      </c>
      <c r="G16" s="236">
        <f t="shared" si="2"/>
        <v>0</v>
      </c>
    </row>
    <row r="17" spans="1:7" ht="17.25" customHeight="1">
      <c r="A17" s="237" t="s">
        <v>278</v>
      </c>
      <c r="B17" s="237"/>
      <c r="C17" s="233">
        <v>50</v>
      </c>
      <c r="D17" s="233">
        <v>50</v>
      </c>
      <c r="E17" s="234">
        <f t="shared" si="0"/>
        <v>100</v>
      </c>
      <c r="F17" s="235">
        <f t="shared" si="1"/>
        <v>0</v>
      </c>
      <c r="G17" s="236">
        <f t="shared" si="2"/>
        <v>0</v>
      </c>
    </row>
    <row r="18" spans="1:7" ht="17.25" customHeight="1">
      <c r="A18" s="317" t="s">
        <v>296</v>
      </c>
      <c r="B18" s="318"/>
      <c r="C18" s="233">
        <v>20</v>
      </c>
      <c r="D18" s="233">
        <v>20</v>
      </c>
      <c r="E18" s="234">
        <f t="shared" si="0"/>
        <v>100</v>
      </c>
      <c r="F18" s="235">
        <f t="shared" si="1"/>
        <v>0</v>
      </c>
      <c r="G18" s="236">
        <f t="shared" si="2"/>
        <v>0</v>
      </c>
    </row>
    <row r="19" spans="1:7" ht="17.25" customHeight="1">
      <c r="A19" s="317" t="s">
        <v>297</v>
      </c>
      <c r="B19" s="318"/>
      <c r="C19" s="233">
        <v>19</v>
      </c>
      <c r="D19" s="233">
        <v>19</v>
      </c>
      <c r="E19" s="234">
        <f t="shared" si="0"/>
        <v>100</v>
      </c>
      <c r="F19" s="235">
        <f t="shared" si="1"/>
        <v>0</v>
      </c>
      <c r="G19" s="236">
        <f t="shared" si="2"/>
        <v>0</v>
      </c>
    </row>
    <row r="20" spans="1:7" ht="17.25" customHeight="1">
      <c r="A20" s="317" t="s">
        <v>298</v>
      </c>
      <c r="B20" s="318"/>
      <c r="C20" s="233">
        <v>11</v>
      </c>
      <c r="D20" s="233">
        <v>11</v>
      </c>
      <c r="E20" s="234">
        <f t="shared" si="0"/>
        <v>100</v>
      </c>
      <c r="F20" s="235">
        <f t="shared" si="1"/>
        <v>0</v>
      </c>
      <c r="G20" s="236">
        <f t="shared" si="2"/>
        <v>0</v>
      </c>
    </row>
    <row r="21" spans="1:7" ht="17.25" customHeight="1">
      <c r="A21" s="235" t="s">
        <v>282</v>
      </c>
      <c r="B21" s="235"/>
      <c r="C21" s="233">
        <v>10</v>
      </c>
      <c r="D21" s="233">
        <v>10</v>
      </c>
      <c r="E21" s="234">
        <f t="shared" si="0"/>
        <v>100</v>
      </c>
      <c r="F21" s="235">
        <f t="shared" si="1"/>
        <v>0</v>
      </c>
      <c r="G21" s="236">
        <f t="shared" si="2"/>
        <v>0</v>
      </c>
    </row>
    <row r="22" spans="1:7" ht="17.25" customHeight="1">
      <c r="A22" s="235" t="s">
        <v>281</v>
      </c>
      <c r="B22" s="235"/>
      <c r="C22" s="233">
        <v>13</v>
      </c>
      <c r="D22" s="233">
        <v>13</v>
      </c>
      <c r="E22" s="234">
        <f t="shared" si="0"/>
        <v>100</v>
      </c>
      <c r="F22" s="235">
        <f t="shared" si="1"/>
        <v>0</v>
      </c>
      <c r="G22" s="236">
        <f t="shared" si="2"/>
        <v>0</v>
      </c>
    </row>
    <row r="23" spans="1:7" ht="17.25" customHeight="1">
      <c r="A23" s="235" t="s">
        <v>283</v>
      </c>
      <c r="B23" s="235"/>
      <c r="C23" s="233">
        <v>36</v>
      </c>
      <c r="D23" s="233">
        <v>30</v>
      </c>
      <c r="E23" s="234">
        <f t="shared" si="0"/>
        <v>83.33333333333334</v>
      </c>
      <c r="F23" s="235">
        <f t="shared" si="1"/>
        <v>6</v>
      </c>
      <c r="G23" s="236">
        <f t="shared" si="2"/>
        <v>16.666666666666664</v>
      </c>
    </row>
    <row r="24" spans="1:7" ht="17.25" customHeight="1">
      <c r="A24" s="235" t="s">
        <v>285</v>
      </c>
      <c r="B24" s="235"/>
      <c r="C24" s="233">
        <v>5</v>
      </c>
      <c r="D24" s="233">
        <v>5</v>
      </c>
      <c r="E24" s="234">
        <f t="shared" si="0"/>
        <v>100</v>
      </c>
      <c r="F24" s="235">
        <f t="shared" si="1"/>
        <v>0</v>
      </c>
      <c r="G24" s="236">
        <f t="shared" si="2"/>
        <v>0</v>
      </c>
    </row>
    <row r="25" spans="1:7" ht="17.25" customHeight="1">
      <c r="A25" s="319" t="s">
        <v>286</v>
      </c>
      <c r="B25" s="320"/>
      <c r="C25" s="233">
        <v>14</v>
      </c>
      <c r="D25" s="233">
        <v>14</v>
      </c>
      <c r="E25" s="234">
        <f t="shared" si="0"/>
        <v>100</v>
      </c>
      <c r="F25" s="235">
        <f t="shared" si="1"/>
        <v>0</v>
      </c>
      <c r="G25" s="236">
        <f t="shared" si="2"/>
        <v>0</v>
      </c>
    </row>
    <row r="26" spans="1:7" ht="17.25" customHeight="1">
      <c r="A26" s="321" t="s">
        <v>299</v>
      </c>
      <c r="B26" s="235" t="s">
        <v>300</v>
      </c>
      <c r="C26" s="233">
        <v>14</v>
      </c>
      <c r="D26" s="233">
        <v>10</v>
      </c>
      <c r="E26" s="234">
        <f t="shared" si="0"/>
        <v>71.42857142857143</v>
      </c>
      <c r="F26" s="235">
        <f t="shared" si="1"/>
        <v>4</v>
      </c>
      <c r="G26" s="236">
        <f t="shared" si="2"/>
        <v>28.57142857142857</v>
      </c>
    </row>
    <row r="27" spans="1:7" ht="17.25" customHeight="1">
      <c r="A27" s="322"/>
      <c r="B27" s="235" t="s">
        <v>301</v>
      </c>
      <c r="C27" s="233"/>
      <c r="D27" s="233"/>
      <c r="E27" s="234" t="str">
        <f t="shared" si="0"/>
        <v> </v>
      </c>
      <c r="F27" s="235">
        <f t="shared" si="1"/>
        <v>0</v>
      </c>
      <c r="G27" s="236" t="str">
        <f t="shared" si="2"/>
        <v> </v>
      </c>
    </row>
    <row r="28" spans="1:7" ht="17.25" customHeight="1">
      <c r="A28" s="322"/>
      <c r="B28" s="238" t="s">
        <v>302</v>
      </c>
      <c r="C28" s="239"/>
      <c r="D28" s="239"/>
      <c r="E28" s="240" t="str">
        <f t="shared" si="0"/>
        <v> </v>
      </c>
      <c r="F28" s="238">
        <f t="shared" si="1"/>
        <v>0</v>
      </c>
      <c r="G28" s="241" t="str">
        <f t="shared" si="2"/>
        <v> </v>
      </c>
    </row>
    <row r="29" spans="1:7" ht="17.25" customHeight="1">
      <c r="A29" s="312" t="s">
        <v>303</v>
      </c>
      <c r="B29" s="312"/>
      <c r="C29" s="239">
        <v>16</v>
      </c>
      <c r="D29" s="239">
        <v>16</v>
      </c>
      <c r="E29" s="240">
        <f t="shared" si="0"/>
        <v>100</v>
      </c>
      <c r="F29" s="238">
        <f t="shared" si="1"/>
        <v>0</v>
      </c>
      <c r="G29" s="241">
        <f t="shared" si="2"/>
        <v>0</v>
      </c>
    </row>
    <row r="30" spans="1:7" ht="17.25" customHeight="1">
      <c r="A30" s="312" t="s">
        <v>304</v>
      </c>
      <c r="B30" s="312"/>
      <c r="C30" s="239">
        <v>2</v>
      </c>
      <c r="D30" s="239">
        <v>2</v>
      </c>
      <c r="E30" s="240">
        <f t="shared" si="0"/>
        <v>100</v>
      </c>
      <c r="F30" s="238">
        <f t="shared" si="1"/>
        <v>0</v>
      </c>
      <c r="G30" s="241">
        <f t="shared" si="2"/>
        <v>0</v>
      </c>
    </row>
    <row r="31" spans="1:7" ht="17.25" customHeight="1">
      <c r="A31" s="310" t="s">
        <v>305</v>
      </c>
      <c r="B31" s="311"/>
      <c r="C31" s="239">
        <v>2</v>
      </c>
      <c r="D31" s="239">
        <v>2</v>
      </c>
      <c r="E31" s="240">
        <f t="shared" si="0"/>
        <v>100</v>
      </c>
      <c r="F31" s="238">
        <f t="shared" si="1"/>
        <v>0</v>
      </c>
      <c r="G31" s="241">
        <f t="shared" si="2"/>
        <v>0</v>
      </c>
    </row>
    <row r="32" spans="1:7" ht="17.25" customHeight="1">
      <c r="A32" s="312" t="s">
        <v>306</v>
      </c>
      <c r="B32" s="312"/>
      <c r="C32" s="239">
        <v>3</v>
      </c>
      <c r="D32" s="239">
        <v>3</v>
      </c>
      <c r="E32" s="240">
        <f t="shared" si="0"/>
        <v>100</v>
      </c>
      <c r="F32" s="238">
        <f t="shared" si="1"/>
        <v>0</v>
      </c>
      <c r="G32" s="241">
        <f t="shared" si="2"/>
        <v>0</v>
      </c>
    </row>
    <row r="33" spans="1:7" ht="17.25" customHeight="1">
      <c r="A33" s="312" t="s">
        <v>307</v>
      </c>
      <c r="B33" s="312"/>
      <c r="C33" s="239">
        <v>40</v>
      </c>
      <c r="D33" s="239">
        <v>40</v>
      </c>
      <c r="E33" s="240">
        <f t="shared" si="0"/>
        <v>100</v>
      </c>
      <c r="F33" s="238">
        <f t="shared" si="1"/>
        <v>0</v>
      </c>
      <c r="G33" s="241">
        <f t="shared" si="2"/>
        <v>0</v>
      </c>
    </row>
    <row r="34" spans="1:7" ht="17.25" customHeight="1">
      <c r="A34" s="312"/>
      <c r="B34" s="312"/>
      <c r="C34" s="239"/>
      <c r="D34" s="239"/>
      <c r="E34" s="240" t="str">
        <f t="shared" si="0"/>
        <v> </v>
      </c>
      <c r="F34" s="238">
        <f t="shared" si="1"/>
        <v>0</v>
      </c>
      <c r="G34" s="241" t="str">
        <f t="shared" si="2"/>
        <v> </v>
      </c>
    </row>
    <row r="35" spans="1:7" ht="17.25" customHeight="1" thickBot="1">
      <c r="A35" s="313"/>
      <c r="B35" s="314"/>
      <c r="C35" s="233"/>
      <c r="D35" s="233"/>
      <c r="E35" s="240" t="str">
        <f t="shared" si="0"/>
        <v> </v>
      </c>
      <c r="F35" s="238">
        <f t="shared" si="1"/>
        <v>0</v>
      </c>
      <c r="G35" s="241" t="str">
        <f t="shared" si="2"/>
        <v> </v>
      </c>
    </row>
    <row r="36" spans="1:7" ht="17.25" customHeight="1" thickBot="1">
      <c r="A36" s="315" t="s">
        <v>25</v>
      </c>
      <c r="B36" s="316"/>
      <c r="C36" s="242">
        <f>SUM(C9:C35)</f>
        <v>434</v>
      </c>
      <c r="D36" s="242">
        <f>SUM(D9:D35)</f>
        <v>391</v>
      </c>
      <c r="E36" s="243">
        <f t="shared" si="0"/>
        <v>90.09216589861751</v>
      </c>
      <c r="F36" s="242">
        <f>SUM(F9:F35)</f>
        <v>43</v>
      </c>
      <c r="G36" s="244">
        <f t="shared" si="2"/>
        <v>9.90783410138249</v>
      </c>
    </row>
    <row r="37" spans="1:7" ht="17.25" customHeight="1">
      <c r="A37" s="1"/>
      <c r="B37" s="1"/>
      <c r="D37" s="245"/>
      <c r="E37" s="246"/>
      <c r="F37" s="245"/>
      <c r="G37" s="246"/>
    </row>
    <row r="38" ht="15">
      <c r="B38" s="2"/>
    </row>
    <row r="40" ht="15">
      <c r="G40" s="247"/>
    </row>
    <row r="41" spans="1:7" ht="15">
      <c r="A41" s="2" t="s">
        <v>22</v>
      </c>
      <c r="C41" s="308">
        <v>40800</v>
      </c>
      <c r="D41" s="309"/>
      <c r="G41" s="1" t="s">
        <v>23</v>
      </c>
    </row>
  </sheetData>
  <sheetProtection selectLockedCells="1"/>
  <mergeCells count="25">
    <mergeCell ref="B2:G2"/>
    <mergeCell ref="A4:G4"/>
    <mergeCell ref="A5:G5"/>
    <mergeCell ref="A7:B8"/>
    <mergeCell ref="C7:C8"/>
    <mergeCell ref="D7:G7"/>
    <mergeCell ref="A9:B9"/>
    <mergeCell ref="A10:B10"/>
    <mergeCell ref="A11:B11"/>
    <mergeCell ref="A14:B14"/>
    <mergeCell ref="A16:B16"/>
    <mergeCell ref="A18:B18"/>
    <mergeCell ref="A19:B19"/>
    <mergeCell ref="A20:B20"/>
    <mergeCell ref="A25:B25"/>
    <mergeCell ref="A26:A28"/>
    <mergeCell ref="A29:B29"/>
    <mergeCell ref="A30:B30"/>
    <mergeCell ref="C41:D41"/>
    <mergeCell ref="A31:B31"/>
    <mergeCell ref="A32:B32"/>
    <mergeCell ref="A33:B33"/>
    <mergeCell ref="A34:B34"/>
    <mergeCell ref="A35:B35"/>
    <mergeCell ref="A36:B36"/>
  </mergeCells>
  <printOptions/>
  <pageMargins left="0.93" right="0.4" top="0.64" bottom="0.57" header="0.66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G32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3.375" style="50" customWidth="1"/>
    <col min="2" max="2" width="19.875" style="50" customWidth="1"/>
    <col min="3" max="32" width="3.875" style="50" customWidth="1"/>
    <col min="33" max="33" width="4.25390625" style="50" customWidth="1"/>
    <col min="34" max="34" width="0.74609375" style="50" customWidth="1"/>
    <col min="35" max="16384" width="9.125" style="50" customWidth="1"/>
  </cols>
  <sheetData>
    <row r="1" spans="31:33" ht="12.75">
      <c r="AE1" s="333" t="s">
        <v>459</v>
      </c>
      <c r="AF1" s="284"/>
      <c r="AG1" s="284"/>
    </row>
    <row r="2" spans="1:33" ht="15">
      <c r="A2" s="275" t="s">
        <v>266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</row>
    <row r="3" ht="12" thickBot="1"/>
    <row r="4" spans="3:32" s="51" customFormat="1" ht="18" customHeight="1">
      <c r="C4" s="52" t="s">
        <v>63</v>
      </c>
      <c r="D4" s="53"/>
      <c r="E4" s="54" t="s">
        <v>64</v>
      </c>
      <c r="F4" s="54"/>
      <c r="G4" s="54"/>
      <c r="H4" s="54"/>
      <c r="I4" s="54"/>
      <c r="J4" s="54"/>
      <c r="K4" s="52" t="s">
        <v>65</v>
      </c>
      <c r="L4" s="55"/>
      <c r="M4" s="55"/>
      <c r="N4" s="55"/>
      <c r="O4" s="55"/>
      <c r="P4" s="53"/>
      <c r="Q4" s="54" t="s">
        <v>66</v>
      </c>
      <c r="R4" s="54"/>
      <c r="S4" s="54"/>
      <c r="T4" s="54"/>
      <c r="U4" s="54"/>
      <c r="V4" s="54"/>
      <c r="W4" s="54"/>
      <c r="X4" s="54"/>
      <c r="Y4" s="52" t="s">
        <v>67</v>
      </c>
      <c r="Z4" s="55"/>
      <c r="AA4" s="55"/>
      <c r="AB4" s="55"/>
      <c r="AC4" s="55"/>
      <c r="AD4" s="55"/>
      <c r="AE4" s="55"/>
      <c r="AF4" s="53"/>
    </row>
    <row r="5" spans="1:32" ht="18" customHeight="1">
      <c r="A5" s="56" t="s">
        <v>68</v>
      </c>
      <c r="B5" s="56"/>
      <c r="C5" s="57" t="s">
        <v>69</v>
      </c>
      <c r="D5" s="58"/>
      <c r="E5" s="59" t="s">
        <v>70</v>
      </c>
      <c r="F5" s="59"/>
      <c r="G5" s="59" t="s">
        <v>71</v>
      </c>
      <c r="H5" s="59"/>
      <c r="I5" s="59" t="s">
        <v>72</v>
      </c>
      <c r="J5" s="59"/>
      <c r="K5" s="57" t="s">
        <v>70</v>
      </c>
      <c r="L5" s="59"/>
      <c r="M5" s="59" t="s">
        <v>71</v>
      </c>
      <c r="N5" s="59"/>
      <c r="O5" s="59" t="s">
        <v>72</v>
      </c>
      <c r="P5" s="58"/>
      <c r="Q5" s="59" t="s">
        <v>70</v>
      </c>
      <c r="R5" s="59"/>
      <c r="S5" s="59" t="s">
        <v>71</v>
      </c>
      <c r="T5" s="59"/>
      <c r="U5" s="59" t="s">
        <v>72</v>
      </c>
      <c r="V5" s="59"/>
      <c r="W5" s="59" t="s">
        <v>73</v>
      </c>
      <c r="X5" s="59"/>
      <c r="Y5" s="57" t="s">
        <v>70</v>
      </c>
      <c r="Z5" s="59"/>
      <c r="AA5" s="59" t="s">
        <v>71</v>
      </c>
      <c r="AB5" s="59"/>
      <c r="AC5" s="59" t="s">
        <v>72</v>
      </c>
      <c r="AD5" s="59"/>
      <c r="AE5" s="59" t="s">
        <v>73</v>
      </c>
      <c r="AF5" s="58"/>
    </row>
    <row r="6" spans="1:33" s="66" customFormat="1" ht="18" customHeight="1" thickBot="1">
      <c r="A6" s="60" t="s">
        <v>26</v>
      </c>
      <c r="B6" s="61" t="s">
        <v>74</v>
      </c>
      <c r="C6" s="62" t="s">
        <v>75</v>
      </c>
      <c r="D6" s="63" t="s">
        <v>76</v>
      </c>
      <c r="E6" s="64" t="s">
        <v>75</v>
      </c>
      <c r="F6" s="64" t="s">
        <v>76</v>
      </c>
      <c r="G6" s="64" t="s">
        <v>75</v>
      </c>
      <c r="H6" s="64" t="s">
        <v>76</v>
      </c>
      <c r="I6" s="64" t="s">
        <v>75</v>
      </c>
      <c r="J6" s="64" t="s">
        <v>76</v>
      </c>
      <c r="K6" s="62" t="s">
        <v>75</v>
      </c>
      <c r="L6" s="64" t="s">
        <v>76</v>
      </c>
      <c r="M6" s="64" t="s">
        <v>75</v>
      </c>
      <c r="N6" s="64" t="s">
        <v>76</v>
      </c>
      <c r="O6" s="64" t="s">
        <v>75</v>
      </c>
      <c r="P6" s="63" t="s">
        <v>76</v>
      </c>
      <c r="Q6" s="64" t="s">
        <v>75</v>
      </c>
      <c r="R6" s="64" t="s">
        <v>76</v>
      </c>
      <c r="S6" s="64" t="s">
        <v>75</v>
      </c>
      <c r="T6" s="64" t="s">
        <v>76</v>
      </c>
      <c r="U6" s="64" t="s">
        <v>75</v>
      </c>
      <c r="V6" s="64" t="s">
        <v>76</v>
      </c>
      <c r="W6" s="64" t="s">
        <v>75</v>
      </c>
      <c r="X6" s="64" t="s">
        <v>76</v>
      </c>
      <c r="Y6" s="62" t="s">
        <v>75</v>
      </c>
      <c r="Z6" s="64" t="s">
        <v>76</v>
      </c>
      <c r="AA6" s="64" t="s">
        <v>75</v>
      </c>
      <c r="AB6" s="64" t="s">
        <v>76</v>
      </c>
      <c r="AC6" s="64" t="s">
        <v>75</v>
      </c>
      <c r="AD6" s="64" t="s">
        <v>76</v>
      </c>
      <c r="AE6" s="64" t="s">
        <v>75</v>
      </c>
      <c r="AF6" s="63" t="s">
        <v>76</v>
      </c>
      <c r="AG6" s="65" t="s">
        <v>21</v>
      </c>
    </row>
    <row r="7" spans="1:33" ht="18" customHeight="1" thickTop="1">
      <c r="A7" s="67">
        <v>1</v>
      </c>
      <c r="B7" s="68" t="s">
        <v>77</v>
      </c>
      <c r="C7" s="69"/>
      <c r="D7" s="70"/>
      <c r="E7" s="71"/>
      <c r="F7" s="71"/>
      <c r="G7" s="71"/>
      <c r="H7" s="71"/>
      <c r="I7" s="71"/>
      <c r="J7" s="71"/>
      <c r="K7" s="69"/>
      <c r="L7" s="71"/>
      <c r="M7" s="71"/>
      <c r="N7" s="71"/>
      <c r="O7" s="71"/>
      <c r="P7" s="70"/>
      <c r="Q7" s="71"/>
      <c r="R7" s="71"/>
      <c r="S7" s="71"/>
      <c r="T7" s="71"/>
      <c r="U7" s="71"/>
      <c r="V7" s="71"/>
      <c r="W7" s="71"/>
      <c r="X7" s="71"/>
      <c r="Y7" s="69"/>
      <c r="Z7" s="71"/>
      <c r="AA7" s="71"/>
      <c r="AB7" s="71"/>
      <c r="AC7" s="71"/>
      <c r="AD7" s="71"/>
      <c r="AE7" s="71"/>
      <c r="AF7" s="70"/>
      <c r="AG7" s="68">
        <f>SUM(C7:AF7)</f>
        <v>0</v>
      </c>
    </row>
    <row r="8" spans="1:33" ht="18" customHeight="1">
      <c r="A8" s="67">
        <f>A7+1</f>
        <v>2</v>
      </c>
      <c r="B8" s="68" t="s">
        <v>78</v>
      </c>
      <c r="C8" s="69"/>
      <c r="D8" s="70"/>
      <c r="E8" s="71"/>
      <c r="F8" s="71"/>
      <c r="G8" s="71"/>
      <c r="H8" s="71"/>
      <c r="I8" s="71"/>
      <c r="J8" s="71"/>
      <c r="K8" s="69"/>
      <c r="L8" s="71"/>
      <c r="M8" s="71"/>
      <c r="N8" s="71"/>
      <c r="O8" s="71"/>
      <c r="P8" s="70"/>
      <c r="Q8" s="71"/>
      <c r="R8" s="71"/>
      <c r="S8" s="71"/>
      <c r="T8" s="71"/>
      <c r="U8" s="71"/>
      <c r="V8" s="71"/>
      <c r="W8" s="71"/>
      <c r="X8" s="71"/>
      <c r="Y8" s="69"/>
      <c r="Z8" s="71"/>
      <c r="AA8" s="71"/>
      <c r="AB8" s="71"/>
      <c r="AC8" s="71"/>
      <c r="AD8" s="71"/>
      <c r="AE8" s="71"/>
      <c r="AF8" s="70"/>
      <c r="AG8" s="68">
        <f aca="true" t="shared" si="0" ref="AG8:AG22">SUM(C8:AF8)</f>
        <v>0</v>
      </c>
    </row>
    <row r="9" spans="1:33" ht="18" customHeight="1">
      <c r="A9" s="67">
        <f aca="true" t="shared" si="1" ref="A9:A16">A8+1</f>
        <v>3</v>
      </c>
      <c r="B9" s="68" t="s">
        <v>79</v>
      </c>
      <c r="C9" s="69"/>
      <c r="D9" s="70"/>
      <c r="E9" s="71"/>
      <c r="F9" s="71"/>
      <c r="G9" s="71"/>
      <c r="H9" s="71"/>
      <c r="I9" s="71"/>
      <c r="J9" s="71"/>
      <c r="K9" s="69"/>
      <c r="L9" s="71"/>
      <c r="M9" s="71"/>
      <c r="N9" s="71"/>
      <c r="O9" s="71"/>
      <c r="P9" s="70"/>
      <c r="Q9" s="71"/>
      <c r="R9" s="71"/>
      <c r="S9" s="71"/>
      <c r="T9" s="71"/>
      <c r="U9" s="71"/>
      <c r="V9" s="71"/>
      <c r="W9" s="71"/>
      <c r="X9" s="71"/>
      <c r="Y9" s="69"/>
      <c r="Z9" s="71"/>
      <c r="AA9" s="71"/>
      <c r="AB9" s="71"/>
      <c r="AC9" s="71"/>
      <c r="AD9" s="71"/>
      <c r="AE9" s="71"/>
      <c r="AF9" s="70"/>
      <c r="AG9" s="68">
        <f t="shared" si="0"/>
        <v>0</v>
      </c>
    </row>
    <row r="10" spans="1:33" ht="18" customHeight="1">
      <c r="A10" s="67">
        <f t="shared" si="1"/>
        <v>4</v>
      </c>
      <c r="B10" s="68" t="s">
        <v>80</v>
      </c>
      <c r="C10" s="69"/>
      <c r="D10" s="70"/>
      <c r="E10" s="71"/>
      <c r="F10" s="71"/>
      <c r="G10" s="71"/>
      <c r="H10" s="71"/>
      <c r="I10" s="71"/>
      <c r="J10" s="71"/>
      <c r="K10" s="69"/>
      <c r="L10" s="71"/>
      <c r="M10" s="71"/>
      <c r="N10" s="71"/>
      <c r="O10" s="71"/>
      <c r="P10" s="70"/>
      <c r="Q10" s="71"/>
      <c r="R10" s="71"/>
      <c r="S10" s="71"/>
      <c r="T10" s="71"/>
      <c r="U10" s="71"/>
      <c r="V10" s="71"/>
      <c r="W10" s="71"/>
      <c r="X10" s="71"/>
      <c r="Y10" s="69"/>
      <c r="Z10" s="71"/>
      <c r="AA10" s="71"/>
      <c r="AB10" s="71"/>
      <c r="AC10" s="71"/>
      <c r="AD10" s="71"/>
      <c r="AE10" s="71"/>
      <c r="AF10" s="70"/>
      <c r="AG10" s="68">
        <f t="shared" si="0"/>
        <v>0</v>
      </c>
    </row>
    <row r="11" spans="1:33" ht="18" customHeight="1">
      <c r="A11" s="72">
        <f t="shared" si="1"/>
        <v>5</v>
      </c>
      <c r="B11" s="68" t="s">
        <v>81</v>
      </c>
      <c r="C11" s="69"/>
      <c r="D11" s="70"/>
      <c r="E11" s="71"/>
      <c r="F11" s="71"/>
      <c r="G11" s="71"/>
      <c r="H11" s="71"/>
      <c r="I11" s="71"/>
      <c r="J11" s="71"/>
      <c r="K11" s="69"/>
      <c r="L11" s="71"/>
      <c r="M11" s="71"/>
      <c r="N11" s="71"/>
      <c r="O11" s="71"/>
      <c r="P11" s="70"/>
      <c r="Q11" s="71"/>
      <c r="R11" s="71"/>
      <c r="S11" s="71"/>
      <c r="T11" s="71"/>
      <c r="U11" s="71"/>
      <c r="V11" s="71"/>
      <c r="W11" s="71"/>
      <c r="X11" s="71"/>
      <c r="Y11" s="69"/>
      <c r="Z11" s="71"/>
      <c r="AA11" s="71"/>
      <c r="AB11" s="71"/>
      <c r="AC11" s="71"/>
      <c r="AD11" s="71"/>
      <c r="AE11" s="71"/>
      <c r="AF11" s="70"/>
      <c r="AG11" s="68">
        <f t="shared" si="0"/>
        <v>0</v>
      </c>
    </row>
    <row r="12" spans="1:33" ht="18" customHeight="1">
      <c r="A12" s="72">
        <f t="shared" si="1"/>
        <v>6</v>
      </c>
      <c r="B12" s="50" t="s">
        <v>82</v>
      </c>
      <c r="C12" s="69">
        <v>4</v>
      </c>
      <c r="D12" s="70">
        <v>8</v>
      </c>
      <c r="E12" s="71"/>
      <c r="F12" s="71">
        <v>7</v>
      </c>
      <c r="G12" s="71"/>
      <c r="H12" s="71">
        <v>3</v>
      </c>
      <c r="I12" s="71"/>
      <c r="J12" s="71">
        <v>2</v>
      </c>
      <c r="K12" s="69">
        <v>1</v>
      </c>
      <c r="L12" s="71">
        <v>7</v>
      </c>
      <c r="M12" s="71"/>
      <c r="N12" s="71"/>
      <c r="O12" s="71"/>
      <c r="P12" s="70">
        <v>3</v>
      </c>
      <c r="Q12" s="71"/>
      <c r="R12" s="71">
        <v>1</v>
      </c>
      <c r="S12" s="71"/>
      <c r="T12" s="71"/>
      <c r="U12" s="71">
        <v>1</v>
      </c>
      <c r="V12" s="71">
        <v>2</v>
      </c>
      <c r="W12" s="71"/>
      <c r="X12" s="71">
        <v>4</v>
      </c>
      <c r="Y12" s="69"/>
      <c r="Z12" s="71">
        <v>8</v>
      </c>
      <c r="AA12" s="71"/>
      <c r="AB12" s="71">
        <v>17</v>
      </c>
      <c r="AC12" s="71"/>
      <c r="AD12" s="71">
        <v>9</v>
      </c>
      <c r="AE12" s="71"/>
      <c r="AF12" s="70">
        <v>13</v>
      </c>
      <c r="AG12" s="68">
        <f t="shared" si="0"/>
        <v>90</v>
      </c>
    </row>
    <row r="13" spans="1:33" ht="18" customHeight="1">
      <c r="A13" s="67">
        <f t="shared" si="1"/>
        <v>7</v>
      </c>
      <c r="B13" s="68" t="s">
        <v>83</v>
      </c>
      <c r="C13" s="69"/>
      <c r="D13" s="70"/>
      <c r="E13" s="71"/>
      <c r="F13" s="71"/>
      <c r="G13" s="71"/>
      <c r="H13" s="71"/>
      <c r="I13" s="71"/>
      <c r="J13" s="71"/>
      <c r="K13" s="69"/>
      <c r="L13" s="71"/>
      <c r="M13" s="71"/>
      <c r="N13" s="71"/>
      <c r="O13" s="71"/>
      <c r="P13" s="70"/>
      <c r="Q13" s="71"/>
      <c r="R13" s="71"/>
      <c r="S13" s="71"/>
      <c r="T13" s="71"/>
      <c r="U13" s="71"/>
      <c r="V13" s="71"/>
      <c r="W13" s="71"/>
      <c r="X13" s="71"/>
      <c r="Y13" s="69"/>
      <c r="Z13" s="71"/>
      <c r="AA13" s="71"/>
      <c r="AB13" s="71"/>
      <c r="AC13" s="71"/>
      <c r="AD13" s="71"/>
      <c r="AE13" s="71"/>
      <c r="AF13" s="70"/>
      <c r="AG13" s="68">
        <f t="shared" si="0"/>
        <v>0</v>
      </c>
    </row>
    <row r="14" spans="1:33" ht="18" customHeight="1">
      <c r="A14" s="67">
        <f t="shared" si="1"/>
        <v>8</v>
      </c>
      <c r="B14" s="68" t="s">
        <v>84</v>
      </c>
      <c r="C14" s="69"/>
      <c r="D14" s="70"/>
      <c r="E14" s="71"/>
      <c r="F14" s="71"/>
      <c r="G14" s="71"/>
      <c r="H14" s="71"/>
      <c r="I14" s="71"/>
      <c r="J14" s="71"/>
      <c r="K14" s="69"/>
      <c r="L14" s="71"/>
      <c r="M14" s="71"/>
      <c r="N14" s="71"/>
      <c r="O14" s="71"/>
      <c r="P14" s="70"/>
      <c r="Q14" s="71"/>
      <c r="R14" s="71"/>
      <c r="S14" s="71"/>
      <c r="T14" s="71"/>
      <c r="U14" s="71"/>
      <c r="V14" s="71"/>
      <c r="W14" s="71"/>
      <c r="X14" s="71"/>
      <c r="Y14" s="69"/>
      <c r="Z14" s="71"/>
      <c r="AA14" s="71"/>
      <c r="AB14" s="71"/>
      <c r="AC14" s="71"/>
      <c r="AD14" s="71"/>
      <c r="AE14" s="71"/>
      <c r="AF14" s="70"/>
      <c r="AG14" s="68">
        <f t="shared" si="0"/>
        <v>0</v>
      </c>
    </row>
    <row r="15" spans="1:33" ht="18" customHeight="1">
      <c r="A15" s="67">
        <f t="shared" si="1"/>
        <v>9</v>
      </c>
      <c r="B15" s="68" t="s">
        <v>85</v>
      </c>
      <c r="C15" s="69"/>
      <c r="D15" s="70"/>
      <c r="E15" s="71"/>
      <c r="F15" s="71"/>
      <c r="G15" s="71"/>
      <c r="H15" s="71"/>
      <c r="I15" s="71"/>
      <c r="J15" s="71"/>
      <c r="K15" s="69"/>
      <c r="L15" s="71"/>
      <c r="M15" s="71"/>
      <c r="N15" s="71"/>
      <c r="O15" s="71"/>
      <c r="P15" s="70"/>
      <c r="Q15" s="71"/>
      <c r="R15" s="71"/>
      <c r="S15" s="71"/>
      <c r="T15" s="71"/>
      <c r="U15" s="71"/>
      <c r="V15" s="71"/>
      <c r="W15" s="71"/>
      <c r="X15" s="71"/>
      <c r="Y15" s="69"/>
      <c r="Z15" s="71"/>
      <c r="AA15" s="71"/>
      <c r="AB15" s="71"/>
      <c r="AC15" s="71"/>
      <c r="AD15" s="71"/>
      <c r="AE15" s="71"/>
      <c r="AF15" s="70"/>
      <c r="AG15" s="68">
        <f t="shared" si="0"/>
        <v>0</v>
      </c>
    </row>
    <row r="16" spans="1:33" ht="18" customHeight="1" thickBot="1">
      <c r="A16" s="67">
        <f t="shared" si="1"/>
        <v>10</v>
      </c>
      <c r="B16" s="68" t="s">
        <v>86</v>
      </c>
      <c r="C16" s="73"/>
      <c r="D16" s="74"/>
      <c r="E16" s="71"/>
      <c r="F16" s="71"/>
      <c r="G16" s="71"/>
      <c r="H16" s="71"/>
      <c r="I16" s="71"/>
      <c r="J16" s="71"/>
      <c r="K16" s="73"/>
      <c r="L16" s="75"/>
      <c r="M16" s="75"/>
      <c r="N16" s="75"/>
      <c r="O16" s="75"/>
      <c r="P16" s="74"/>
      <c r="Q16" s="71"/>
      <c r="R16" s="71"/>
      <c r="S16" s="71"/>
      <c r="T16" s="71"/>
      <c r="U16" s="71"/>
      <c r="V16" s="71"/>
      <c r="W16" s="71"/>
      <c r="X16" s="71"/>
      <c r="Y16" s="73"/>
      <c r="Z16" s="75"/>
      <c r="AA16" s="75"/>
      <c r="AB16" s="75"/>
      <c r="AC16" s="75"/>
      <c r="AD16" s="75"/>
      <c r="AE16" s="75"/>
      <c r="AF16" s="74"/>
      <c r="AG16" s="68">
        <f t="shared" si="0"/>
        <v>0</v>
      </c>
    </row>
    <row r="17" spans="1:33" s="79" customFormat="1" ht="18" customHeight="1">
      <c r="A17" s="76"/>
      <c r="B17" s="77" t="s">
        <v>25</v>
      </c>
      <c r="C17" s="78">
        <f>SUM(C7:C16)</f>
        <v>4</v>
      </c>
      <c r="D17" s="78">
        <f aca="true" t="shared" si="2" ref="D17:AG17">SUM(D7:D16)</f>
        <v>8</v>
      </c>
      <c r="E17" s="78">
        <f t="shared" si="2"/>
        <v>0</v>
      </c>
      <c r="F17" s="78">
        <f t="shared" si="2"/>
        <v>7</v>
      </c>
      <c r="G17" s="78">
        <f t="shared" si="2"/>
        <v>0</v>
      </c>
      <c r="H17" s="78">
        <f t="shared" si="2"/>
        <v>3</v>
      </c>
      <c r="I17" s="78">
        <f t="shared" si="2"/>
        <v>0</v>
      </c>
      <c r="J17" s="78">
        <f t="shared" si="2"/>
        <v>2</v>
      </c>
      <c r="K17" s="78">
        <f t="shared" si="2"/>
        <v>1</v>
      </c>
      <c r="L17" s="78">
        <f t="shared" si="2"/>
        <v>7</v>
      </c>
      <c r="M17" s="78">
        <f t="shared" si="2"/>
        <v>0</v>
      </c>
      <c r="N17" s="78">
        <f t="shared" si="2"/>
        <v>0</v>
      </c>
      <c r="O17" s="78">
        <f t="shared" si="2"/>
        <v>0</v>
      </c>
      <c r="P17" s="78">
        <f t="shared" si="2"/>
        <v>3</v>
      </c>
      <c r="Q17" s="78">
        <f t="shared" si="2"/>
        <v>0</v>
      </c>
      <c r="R17" s="78">
        <f t="shared" si="2"/>
        <v>1</v>
      </c>
      <c r="S17" s="78">
        <f t="shared" si="2"/>
        <v>0</v>
      </c>
      <c r="T17" s="78">
        <f t="shared" si="2"/>
        <v>0</v>
      </c>
      <c r="U17" s="78">
        <f t="shared" si="2"/>
        <v>1</v>
      </c>
      <c r="V17" s="78">
        <f t="shared" si="2"/>
        <v>2</v>
      </c>
      <c r="W17" s="78">
        <f t="shared" si="2"/>
        <v>0</v>
      </c>
      <c r="X17" s="78">
        <f t="shared" si="2"/>
        <v>4</v>
      </c>
      <c r="Y17" s="78">
        <f t="shared" si="2"/>
        <v>0</v>
      </c>
      <c r="Z17" s="78">
        <f t="shared" si="2"/>
        <v>8</v>
      </c>
      <c r="AA17" s="78">
        <f t="shared" si="2"/>
        <v>0</v>
      </c>
      <c r="AB17" s="78">
        <f t="shared" si="2"/>
        <v>17</v>
      </c>
      <c r="AC17" s="78">
        <f t="shared" si="2"/>
        <v>0</v>
      </c>
      <c r="AD17" s="78">
        <f t="shared" si="2"/>
        <v>9</v>
      </c>
      <c r="AE17" s="78">
        <f t="shared" si="2"/>
        <v>0</v>
      </c>
      <c r="AF17" s="78">
        <f t="shared" si="2"/>
        <v>13</v>
      </c>
      <c r="AG17" s="78">
        <f t="shared" si="2"/>
        <v>90</v>
      </c>
    </row>
    <row r="18" spans="1:33" s="81" customFormat="1" ht="18" customHeight="1" thickBot="1">
      <c r="A18" s="80" t="s">
        <v>87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50"/>
    </row>
    <row r="19" spans="1:33" ht="18" customHeight="1">
      <c r="A19" s="67">
        <v>1</v>
      </c>
      <c r="B19" s="68" t="s">
        <v>88</v>
      </c>
      <c r="C19" s="83"/>
      <c r="D19" s="84"/>
      <c r="E19" s="71"/>
      <c r="F19" s="71"/>
      <c r="G19" s="71"/>
      <c r="H19" s="71"/>
      <c r="I19" s="71"/>
      <c r="J19" s="71"/>
      <c r="K19" s="83"/>
      <c r="L19" s="85"/>
      <c r="M19" s="85"/>
      <c r="N19" s="85"/>
      <c r="O19" s="85"/>
      <c r="P19" s="84"/>
      <c r="Q19" s="71"/>
      <c r="R19" s="71"/>
      <c r="S19" s="71"/>
      <c r="T19" s="71"/>
      <c r="U19" s="71"/>
      <c r="V19" s="71"/>
      <c r="W19" s="71"/>
      <c r="X19" s="71"/>
      <c r="Y19" s="83"/>
      <c r="Z19" s="85"/>
      <c r="AA19" s="85"/>
      <c r="AB19" s="85"/>
      <c r="AC19" s="85"/>
      <c r="AD19" s="85"/>
      <c r="AE19" s="85"/>
      <c r="AF19" s="84"/>
      <c r="AG19" s="68">
        <f t="shared" si="0"/>
        <v>0</v>
      </c>
    </row>
    <row r="20" spans="1:33" ht="18" customHeight="1" thickBot="1">
      <c r="A20" s="67">
        <v>2</v>
      </c>
      <c r="B20" s="68" t="s">
        <v>89</v>
      </c>
      <c r="C20" s="73"/>
      <c r="D20" s="74"/>
      <c r="E20" s="71"/>
      <c r="F20" s="71"/>
      <c r="G20" s="71"/>
      <c r="H20" s="71"/>
      <c r="I20" s="71"/>
      <c r="J20" s="71"/>
      <c r="K20" s="73"/>
      <c r="L20" s="75"/>
      <c r="M20" s="75"/>
      <c r="N20" s="75"/>
      <c r="O20" s="75"/>
      <c r="P20" s="74"/>
      <c r="Q20" s="71"/>
      <c r="R20" s="71"/>
      <c r="S20" s="71"/>
      <c r="T20" s="71"/>
      <c r="U20" s="71"/>
      <c r="V20" s="71"/>
      <c r="W20" s="71"/>
      <c r="X20" s="71"/>
      <c r="Y20" s="73"/>
      <c r="Z20" s="75"/>
      <c r="AA20" s="75"/>
      <c r="AB20" s="75"/>
      <c r="AC20" s="75"/>
      <c r="AD20" s="75"/>
      <c r="AE20" s="75"/>
      <c r="AF20" s="74"/>
      <c r="AG20" s="68">
        <f t="shared" si="0"/>
        <v>0</v>
      </c>
    </row>
    <row r="21" spans="1:32" s="81" customFormat="1" ht="18" customHeight="1" thickBot="1">
      <c r="A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</row>
    <row r="22" spans="1:33" ht="18" customHeight="1" thickBot="1">
      <c r="A22" s="67">
        <v>1</v>
      </c>
      <c r="B22" s="68" t="s">
        <v>90</v>
      </c>
      <c r="C22" s="86"/>
      <c r="D22" s="87"/>
      <c r="E22" s="71"/>
      <c r="F22" s="71"/>
      <c r="G22" s="71"/>
      <c r="H22" s="71"/>
      <c r="I22" s="71"/>
      <c r="J22" s="71"/>
      <c r="K22" s="86"/>
      <c r="L22" s="88"/>
      <c r="M22" s="88"/>
      <c r="N22" s="88"/>
      <c r="O22" s="88"/>
      <c r="P22" s="87"/>
      <c r="Q22" s="71"/>
      <c r="R22" s="71"/>
      <c r="S22" s="71"/>
      <c r="T22" s="71"/>
      <c r="U22" s="71"/>
      <c r="V22" s="71"/>
      <c r="W22" s="71"/>
      <c r="X22" s="71"/>
      <c r="Y22" s="86"/>
      <c r="Z22" s="88"/>
      <c r="AA22" s="88"/>
      <c r="AB22" s="88"/>
      <c r="AC22" s="88"/>
      <c r="AD22" s="88"/>
      <c r="AE22" s="88"/>
      <c r="AF22" s="87"/>
      <c r="AG22" s="68">
        <f t="shared" si="0"/>
        <v>0</v>
      </c>
    </row>
    <row r="23" spans="1:33" s="81" customFormat="1" ht="18" customHeight="1">
      <c r="A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50"/>
    </row>
    <row r="24" spans="3:33" ht="18" customHeight="1" thickBot="1">
      <c r="C24" s="89">
        <f>SUM(C17:C23)</f>
        <v>4</v>
      </c>
      <c r="D24" s="89">
        <f aca="true" t="shared" si="3" ref="D24:AF24">SUM(D17:D23)</f>
        <v>8</v>
      </c>
      <c r="E24" s="89">
        <f t="shared" si="3"/>
        <v>0</v>
      </c>
      <c r="F24" s="89">
        <f t="shared" si="3"/>
        <v>7</v>
      </c>
      <c r="G24" s="89">
        <f t="shared" si="3"/>
        <v>0</v>
      </c>
      <c r="H24" s="89">
        <f t="shared" si="3"/>
        <v>3</v>
      </c>
      <c r="I24" s="89">
        <f t="shared" si="3"/>
        <v>0</v>
      </c>
      <c r="J24" s="89">
        <f t="shared" si="3"/>
        <v>2</v>
      </c>
      <c r="K24" s="89">
        <f t="shared" si="3"/>
        <v>1</v>
      </c>
      <c r="L24" s="89">
        <f t="shared" si="3"/>
        <v>7</v>
      </c>
      <c r="M24" s="89">
        <f t="shared" si="3"/>
        <v>0</v>
      </c>
      <c r="N24" s="89">
        <f t="shared" si="3"/>
        <v>0</v>
      </c>
      <c r="O24" s="89">
        <f t="shared" si="3"/>
        <v>0</v>
      </c>
      <c r="P24" s="89">
        <f t="shared" si="3"/>
        <v>3</v>
      </c>
      <c r="Q24" s="89">
        <f t="shared" si="3"/>
        <v>0</v>
      </c>
      <c r="R24" s="89">
        <f t="shared" si="3"/>
        <v>1</v>
      </c>
      <c r="S24" s="89">
        <f t="shared" si="3"/>
        <v>0</v>
      </c>
      <c r="T24" s="89">
        <f t="shared" si="3"/>
        <v>0</v>
      </c>
      <c r="U24" s="89">
        <f t="shared" si="3"/>
        <v>1</v>
      </c>
      <c r="V24" s="89">
        <f t="shared" si="3"/>
        <v>2</v>
      </c>
      <c r="W24" s="89">
        <f t="shared" si="3"/>
        <v>0</v>
      </c>
      <c r="X24" s="89">
        <f t="shared" si="3"/>
        <v>4</v>
      </c>
      <c r="Y24" s="89">
        <f t="shared" si="3"/>
        <v>0</v>
      </c>
      <c r="Z24" s="89">
        <f t="shared" si="3"/>
        <v>8</v>
      </c>
      <c r="AA24" s="89">
        <f t="shared" si="3"/>
        <v>0</v>
      </c>
      <c r="AB24" s="89">
        <f t="shared" si="3"/>
        <v>17</v>
      </c>
      <c r="AC24" s="89">
        <f t="shared" si="3"/>
        <v>0</v>
      </c>
      <c r="AD24" s="89">
        <f t="shared" si="3"/>
        <v>9</v>
      </c>
      <c r="AE24" s="89">
        <f t="shared" si="3"/>
        <v>0</v>
      </c>
      <c r="AF24" s="89">
        <f t="shared" si="3"/>
        <v>13</v>
      </c>
      <c r="AG24" s="68">
        <f>SUM(C24:AF24)</f>
        <v>90</v>
      </c>
    </row>
    <row r="25" spans="2:32" ht="18" customHeight="1" thickBot="1">
      <c r="B25" s="50" t="s">
        <v>91</v>
      </c>
      <c r="C25" s="90">
        <f>SUM(C24:D24)</f>
        <v>12</v>
      </c>
      <c r="D25" s="91"/>
      <c r="E25" s="92">
        <f>SUM(E24:J24)</f>
        <v>12</v>
      </c>
      <c r="F25" s="93"/>
      <c r="G25" s="93"/>
      <c r="H25" s="93"/>
      <c r="I25" s="93"/>
      <c r="J25" s="94"/>
      <c r="K25" s="90">
        <f>SUM(K24:P24)</f>
        <v>11</v>
      </c>
      <c r="L25" s="95"/>
      <c r="M25" s="95"/>
      <c r="N25" s="95"/>
      <c r="O25" s="95"/>
      <c r="P25" s="91"/>
      <c r="Q25" s="92">
        <f>SUM(Q24:X24)</f>
        <v>8</v>
      </c>
      <c r="R25" s="93"/>
      <c r="S25" s="93"/>
      <c r="T25" s="93"/>
      <c r="U25" s="93"/>
      <c r="V25" s="93"/>
      <c r="W25" s="93"/>
      <c r="X25" s="94"/>
      <c r="Y25" s="90">
        <f>SUM(Y24:AF24)</f>
        <v>47</v>
      </c>
      <c r="Z25" s="95"/>
      <c r="AA25" s="95"/>
      <c r="AB25" s="95"/>
      <c r="AC25" s="95"/>
      <c r="AD25" s="95"/>
      <c r="AE25" s="95"/>
      <c r="AF25" s="91"/>
    </row>
    <row r="26" spans="3:32" ht="15" customHeight="1"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</row>
    <row r="27" spans="3:32" ht="15" customHeight="1"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</row>
    <row r="28" spans="2:33" ht="31.5" customHeight="1">
      <c r="B28" s="330" t="s">
        <v>182</v>
      </c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</row>
    <row r="32" spans="2:26" ht="14.25">
      <c r="B32" s="1" t="s">
        <v>92</v>
      </c>
      <c r="E32" s="331">
        <v>41096</v>
      </c>
      <c r="F32" s="332"/>
      <c r="G32" s="332"/>
      <c r="Z32" s="97" t="s">
        <v>23</v>
      </c>
    </row>
  </sheetData>
  <sheetProtection/>
  <mergeCells count="4">
    <mergeCell ref="A2:AG2"/>
    <mergeCell ref="B28:AG28"/>
    <mergeCell ref="E32:G32"/>
    <mergeCell ref="AE1:AG1"/>
  </mergeCells>
  <printOptions/>
  <pageMargins left="0.27" right="0.29" top="0.24" bottom="0.27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3" sqref="C3:C17"/>
    </sheetView>
  </sheetViews>
  <sheetFormatPr defaultColWidth="9.00390625" defaultRowHeight="12.75"/>
  <cols>
    <col min="1" max="1" width="21.125" style="163" customWidth="1"/>
    <col min="2" max="2" width="35.375" style="163" customWidth="1"/>
    <col min="3" max="3" width="10.75390625" style="163" customWidth="1"/>
    <col min="4" max="4" width="23.75390625" style="163" customWidth="1"/>
    <col min="5" max="16384" width="9.125" style="163" customWidth="1"/>
  </cols>
  <sheetData>
    <row r="1" spans="1:4" ht="12.75">
      <c r="A1" s="334" t="s">
        <v>183</v>
      </c>
      <c r="B1" s="335"/>
      <c r="C1" s="335"/>
      <c r="D1" s="336"/>
    </row>
    <row r="2" spans="1:4" s="164" customFormat="1" ht="13.5" thickBot="1">
      <c r="A2" s="206" t="s">
        <v>184</v>
      </c>
      <c r="B2" s="207" t="s">
        <v>190</v>
      </c>
      <c r="C2" s="207" t="s">
        <v>27</v>
      </c>
      <c r="D2" s="208" t="s">
        <v>185</v>
      </c>
    </row>
    <row r="3" spans="1:4" ht="17.25" customHeight="1">
      <c r="A3" s="165" t="s">
        <v>215</v>
      </c>
      <c r="B3" s="166" t="s">
        <v>218</v>
      </c>
      <c r="C3" s="337" t="s">
        <v>191</v>
      </c>
      <c r="D3" s="209" t="s">
        <v>199</v>
      </c>
    </row>
    <row r="4" spans="1:4" ht="17.25" customHeight="1">
      <c r="A4" s="197" t="s">
        <v>216</v>
      </c>
      <c r="B4" s="168" t="s">
        <v>219</v>
      </c>
      <c r="C4" s="338"/>
      <c r="D4" s="169" t="s">
        <v>246</v>
      </c>
    </row>
    <row r="5" spans="1:4" ht="17.25" customHeight="1">
      <c r="A5" s="167" t="s">
        <v>214</v>
      </c>
      <c r="B5" s="168" t="s">
        <v>219</v>
      </c>
      <c r="C5" s="338"/>
      <c r="D5" s="169" t="s">
        <v>194</v>
      </c>
    </row>
    <row r="6" spans="1:4" ht="17.25" customHeight="1">
      <c r="A6" s="167" t="s">
        <v>221</v>
      </c>
      <c r="B6" s="168" t="s">
        <v>220</v>
      </c>
      <c r="C6" s="338"/>
      <c r="D6" s="169" t="s">
        <v>194</v>
      </c>
    </row>
    <row r="7" spans="1:4" ht="17.25" customHeight="1">
      <c r="A7" s="167" t="s">
        <v>235</v>
      </c>
      <c r="B7" s="168" t="s">
        <v>236</v>
      </c>
      <c r="C7" s="338"/>
      <c r="D7" s="169" t="s">
        <v>234</v>
      </c>
    </row>
    <row r="8" spans="1:4" ht="17.25" customHeight="1">
      <c r="A8" s="167" t="s">
        <v>222</v>
      </c>
      <c r="B8" s="168" t="s">
        <v>223</v>
      </c>
      <c r="C8" s="338"/>
      <c r="D8" s="169" t="s">
        <v>234</v>
      </c>
    </row>
    <row r="9" spans="1:4" ht="17.25" customHeight="1">
      <c r="A9" s="167" t="s">
        <v>224</v>
      </c>
      <c r="B9" s="168" t="s">
        <v>223</v>
      </c>
      <c r="C9" s="338"/>
      <c r="D9" s="169" t="s">
        <v>225</v>
      </c>
    </row>
    <row r="10" spans="1:4" ht="17.25" customHeight="1">
      <c r="A10" s="167" t="s">
        <v>262</v>
      </c>
      <c r="B10" s="168" t="s">
        <v>265</v>
      </c>
      <c r="C10" s="338"/>
      <c r="D10" s="180" t="s">
        <v>264</v>
      </c>
    </row>
    <row r="11" spans="1:4" ht="17.25" customHeight="1">
      <c r="A11" s="167"/>
      <c r="B11" s="168"/>
      <c r="C11" s="338"/>
      <c r="D11" s="169"/>
    </row>
    <row r="12" spans="1:4" ht="17.25" customHeight="1">
      <c r="A12" s="167"/>
      <c r="B12" s="168"/>
      <c r="C12" s="338"/>
      <c r="D12" s="169"/>
    </row>
    <row r="13" spans="1:4" ht="17.25" customHeight="1">
      <c r="A13" s="167"/>
      <c r="B13" s="168"/>
      <c r="C13" s="338"/>
      <c r="D13" s="169"/>
    </row>
    <row r="14" spans="1:4" ht="17.25" customHeight="1">
      <c r="A14" s="167"/>
      <c r="B14" s="168"/>
      <c r="C14" s="338"/>
      <c r="D14" s="169"/>
    </row>
    <row r="15" spans="1:4" ht="17.25" customHeight="1">
      <c r="A15" s="167"/>
      <c r="B15" s="168"/>
      <c r="C15" s="338"/>
      <c r="D15" s="169"/>
    </row>
    <row r="16" spans="1:4" ht="17.25" customHeight="1">
      <c r="A16" s="167"/>
      <c r="B16" s="168"/>
      <c r="C16" s="338"/>
      <c r="D16" s="169"/>
    </row>
    <row r="17" spans="1:4" ht="17.25" customHeight="1" thickBot="1">
      <c r="A17" s="170"/>
      <c r="B17" s="171"/>
      <c r="C17" s="339"/>
      <c r="D17" s="172"/>
    </row>
  </sheetData>
  <sheetProtection/>
  <mergeCells count="2">
    <mergeCell ref="A1:D1"/>
    <mergeCell ref="C3:C17"/>
  </mergeCells>
  <printOptions/>
  <pageMargins left="0.75" right="0.41" top="0.76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125" style="174" customWidth="1"/>
    <col min="2" max="2" width="22.875" style="173" customWidth="1"/>
    <col min="3" max="3" width="32.875" style="173" customWidth="1"/>
    <col min="4" max="4" width="8.625" style="173" customWidth="1"/>
    <col min="5" max="5" width="22.125" style="173" customWidth="1"/>
    <col min="6" max="16384" width="9.125" style="173" customWidth="1"/>
  </cols>
  <sheetData>
    <row r="1" spans="1:5" ht="12.75">
      <c r="A1" s="340" t="s">
        <v>186</v>
      </c>
      <c r="B1" s="341"/>
      <c r="C1" s="341"/>
      <c r="D1" s="341"/>
      <c r="E1" s="342"/>
    </row>
    <row r="2" spans="1:5" s="174" customFormat="1" ht="13.5" thickBot="1">
      <c r="A2" s="200" t="s">
        <v>187</v>
      </c>
      <c r="B2" s="201" t="s">
        <v>184</v>
      </c>
      <c r="C2" s="201" t="s">
        <v>190</v>
      </c>
      <c r="D2" s="201" t="s">
        <v>27</v>
      </c>
      <c r="E2" s="202" t="s">
        <v>185</v>
      </c>
    </row>
    <row r="3" spans="1:5" ht="17.25" customHeight="1">
      <c r="A3" s="194" t="s">
        <v>2</v>
      </c>
      <c r="B3" s="195" t="s">
        <v>214</v>
      </c>
      <c r="C3" s="195" t="s">
        <v>258</v>
      </c>
      <c r="D3" s="337" t="s">
        <v>191</v>
      </c>
      <c r="E3" s="196" t="s">
        <v>194</v>
      </c>
    </row>
    <row r="4" spans="1:5" ht="17.25" customHeight="1">
      <c r="A4" s="178" t="s">
        <v>4</v>
      </c>
      <c r="B4" s="179" t="s">
        <v>262</v>
      </c>
      <c r="C4" s="179" t="s">
        <v>263</v>
      </c>
      <c r="D4" s="338"/>
      <c r="E4" s="180" t="s">
        <v>264</v>
      </c>
    </row>
    <row r="5" spans="1:5" ht="17.25" customHeight="1">
      <c r="A5" s="178" t="s">
        <v>4</v>
      </c>
      <c r="B5" s="179" t="s">
        <v>216</v>
      </c>
      <c r="C5" s="179" t="s">
        <v>226</v>
      </c>
      <c r="D5" s="338"/>
      <c r="E5" s="180" t="s">
        <v>246</v>
      </c>
    </row>
    <row r="6" spans="1:5" ht="17.25" customHeight="1">
      <c r="A6" s="178" t="s">
        <v>4</v>
      </c>
      <c r="B6" s="179" t="s">
        <v>215</v>
      </c>
      <c r="C6" s="179" t="s">
        <v>228</v>
      </c>
      <c r="D6" s="338"/>
      <c r="E6" s="180" t="s">
        <v>199</v>
      </c>
    </row>
    <row r="7" spans="1:5" ht="17.25" customHeight="1">
      <c r="A7" s="178" t="s">
        <v>7</v>
      </c>
      <c r="B7" s="179" t="s">
        <v>214</v>
      </c>
      <c r="C7" s="179" t="s">
        <v>229</v>
      </c>
      <c r="D7" s="338"/>
      <c r="E7" s="180" t="s">
        <v>194</v>
      </c>
    </row>
    <row r="8" spans="1:5" ht="17.25" customHeight="1">
      <c r="A8" s="178" t="s">
        <v>7</v>
      </c>
      <c r="B8" s="179" t="s">
        <v>235</v>
      </c>
      <c r="C8" s="179" t="s">
        <v>261</v>
      </c>
      <c r="D8" s="338"/>
      <c r="E8" s="180" t="s">
        <v>234</v>
      </c>
    </row>
    <row r="9" spans="1:5" ht="17.25" customHeight="1">
      <c r="A9" s="178" t="s">
        <v>8</v>
      </c>
      <c r="B9" s="179" t="s">
        <v>217</v>
      </c>
      <c r="C9" s="179" t="s">
        <v>260</v>
      </c>
      <c r="D9" s="338"/>
      <c r="E9" s="180" t="s">
        <v>225</v>
      </c>
    </row>
    <row r="10" spans="1:5" ht="17.25" customHeight="1">
      <c r="A10" s="178" t="s">
        <v>10</v>
      </c>
      <c r="B10" s="179" t="s">
        <v>227</v>
      </c>
      <c r="C10" s="179" t="s">
        <v>259</v>
      </c>
      <c r="D10" s="338"/>
      <c r="E10" s="180" t="s">
        <v>234</v>
      </c>
    </row>
    <row r="11" spans="1:5" ht="17.25" customHeight="1">
      <c r="A11" s="178"/>
      <c r="B11" s="179"/>
      <c r="C11" s="179"/>
      <c r="D11" s="338"/>
      <c r="E11" s="180"/>
    </row>
    <row r="12" spans="1:5" ht="17.25" customHeight="1">
      <c r="A12" s="178"/>
      <c r="B12" s="179"/>
      <c r="C12" s="179"/>
      <c r="D12" s="338"/>
      <c r="E12" s="180"/>
    </row>
    <row r="13" spans="1:5" ht="17.25" customHeight="1">
      <c r="A13" s="178"/>
      <c r="B13" s="179"/>
      <c r="C13" s="179"/>
      <c r="D13" s="338"/>
      <c r="E13" s="180"/>
    </row>
    <row r="14" spans="1:5" ht="17.25" customHeight="1">
      <c r="A14" s="178"/>
      <c r="B14" s="179"/>
      <c r="C14" s="179"/>
      <c r="D14" s="338"/>
      <c r="E14" s="180"/>
    </row>
    <row r="15" spans="1:5" ht="17.25" customHeight="1">
      <c r="A15" s="178"/>
      <c r="B15" s="179"/>
      <c r="C15" s="179"/>
      <c r="D15" s="338"/>
      <c r="E15" s="180"/>
    </row>
    <row r="16" spans="1:5" ht="17.25" customHeight="1">
      <c r="A16" s="178"/>
      <c r="B16" s="179"/>
      <c r="C16" s="179"/>
      <c r="D16" s="338"/>
      <c r="E16" s="180"/>
    </row>
    <row r="17" spans="1:5" ht="17.25" customHeight="1">
      <c r="A17" s="203"/>
      <c r="B17" s="179"/>
      <c r="C17" s="179"/>
      <c r="D17" s="338"/>
      <c r="E17" s="180"/>
    </row>
    <row r="18" spans="1:5" ht="17.25" customHeight="1" thickBot="1">
      <c r="A18" s="204"/>
      <c r="B18" s="198"/>
      <c r="C18" s="198"/>
      <c r="D18" s="339"/>
      <c r="E18" s="205"/>
    </row>
  </sheetData>
  <sheetProtection/>
  <mergeCells count="2">
    <mergeCell ref="A1:E1"/>
    <mergeCell ref="D3:D18"/>
  </mergeCells>
  <printOptions/>
  <pageMargins left="0.66" right="0.31" top="0.65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nznamy</dc:creator>
  <cp:keywords/>
  <dc:description/>
  <cp:lastModifiedBy>Riaditeľ</cp:lastModifiedBy>
  <cp:lastPrinted>2012-07-16T17:26:33Z</cp:lastPrinted>
  <dcterms:created xsi:type="dcterms:W3CDTF">2004-05-27T11:30:42Z</dcterms:created>
  <dcterms:modified xsi:type="dcterms:W3CDTF">2012-07-16T17:26:41Z</dcterms:modified>
  <cp:category/>
  <cp:version/>
  <cp:contentType/>
  <cp:contentStatus/>
</cp:coreProperties>
</file>